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15" windowHeight="13110" activeTab="0"/>
  </bookViews>
  <sheets>
    <sheet name="вз.к.р" sheetId="1" r:id="rId1"/>
  </sheets>
  <definedNames/>
  <calcPr fullCalcOnLoad="1"/>
</workbook>
</file>

<file path=xl/sharedStrings.xml><?xml version="1.0" encoding="utf-8"?>
<sst xmlns="http://schemas.openxmlformats.org/spreadsheetml/2006/main" count="1341" uniqueCount="129">
  <si>
    <t>Итого</t>
  </si>
  <si>
    <t>янв</t>
  </si>
  <si>
    <t>фев</t>
  </si>
  <si>
    <t>Калинина 12</t>
  </si>
  <si>
    <t>Комсомольская 34</t>
  </si>
  <si>
    <t>Ленинградская 3</t>
  </si>
  <si>
    <t>Ленинградская 35а</t>
  </si>
  <si>
    <t>Ленинградская 5</t>
  </si>
  <si>
    <t>Синельникова 2</t>
  </si>
  <si>
    <t>Ленина 21</t>
  </si>
  <si>
    <t>Ленина 28</t>
  </si>
  <si>
    <t>Войкова 18</t>
  </si>
  <si>
    <t>Калинина 10</t>
  </si>
  <si>
    <t>Лермонтова 18</t>
  </si>
  <si>
    <t>Волочаевская 131</t>
  </si>
  <si>
    <t>Фрунзе 3</t>
  </si>
  <si>
    <t>Дзержинского 6</t>
  </si>
  <si>
    <t>Петра Комарова 5</t>
  </si>
  <si>
    <t>Гайдара 12</t>
  </si>
  <si>
    <t>Амурский бульвар 46</t>
  </si>
  <si>
    <t>пер Ростовский 5</t>
  </si>
  <si>
    <t>Гоголя 16</t>
  </si>
  <si>
    <t>Приложение :</t>
  </si>
  <si>
    <t>к запросу о предоставлении информации</t>
  </si>
  <si>
    <t>№  _4.1-6-5322__  от__23.03.2015 г.</t>
  </si>
  <si>
    <t>Сведения о поступлении взносов на капитальный ремонт на специальный счёт</t>
  </si>
  <si>
    <t xml:space="preserve">                                                             по УК ЖКХ "Сервис-Центр" город Хабаровск</t>
  </si>
  <si>
    <t>№ п/п</t>
  </si>
  <si>
    <t>Наименование владельца спец.счёта</t>
  </si>
  <si>
    <r>
      <t xml:space="preserve">Реквезиты  владельца спец.счёта                                               </t>
    </r>
    <r>
      <rPr>
        <b/>
        <i/>
        <sz val="8"/>
        <rFont val="Tahoma"/>
        <family val="2"/>
      </rPr>
      <t>Дальневосточный банк ОАО "Сбербанк России" БИК  040813608 кор/сч. 30101810600000000608 ИНН 272115803</t>
    </r>
  </si>
  <si>
    <t>Тариф взноса на кап. ремонт с кв.м. площади помещения</t>
  </si>
  <si>
    <t>Всего общая площадь жилых и нежилых помещений</t>
  </si>
  <si>
    <t>в том числе</t>
  </si>
  <si>
    <r>
      <t xml:space="preserve"> </t>
    </r>
    <r>
      <rPr>
        <b/>
        <sz val="9"/>
        <rFont val="Tahoma"/>
        <family val="2"/>
      </rPr>
      <t>Всего</t>
    </r>
    <r>
      <rPr>
        <b/>
        <sz val="8"/>
        <rFont val="Tahoma"/>
        <family val="2"/>
      </rPr>
      <t xml:space="preserve"> начисленная сумма поступления взносов на кап.ремонт собственникам жилых  и нежилых помещений</t>
    </r>
  </si>
  <si>
    <r>
      <t xml:space="preserve"> </t>
    </r>
    <r>
      <rPr>
        <b/>
        <sz val="9"/>
        <rFont val="Tahoma"/>
        <family val="2"/>
      </rPr>
      <t xml:space="preserve">Всего  </t>
    </r>
    <r>
      <rPr>
        <b/>
        <sz val="8"/>
        <rFont val="Tahoma"/>
        <family val="2"/>
      </rPr>
      <t>фактическая  сумма поступления взносов на кап.ремонт собственникам жилых  и нежилых помещений</t>
    </r>
  </si>
  <si>
    <t>Сведения размере задолженности по взносам на кап ремонт от собсв.помещений  в МКД</t>
  </si>
  <si>
    <t>Принимаемые меры по взысканию задолженности</t>
  </si>
  <si>
    <t>Остаток средств на специальном счёте на                         01.04.            2015 г.</t>
  </si>
  <si>
    <t>Общая площадь жилых помещений</t>
  </si>
  <si>
    <t>Общая площадь  нежилых помещений</t>
  </si>
  <si>
    <t>Начисленная сумма поступления взносов на кап.ремонт собственникам жилых помешений</t>
  </si>
  <si>
    <t>Начисленная сумма поступления взносов на кап.ремонт собственникам нежилых помешений</t>
  </si>
  <si>
    <t>Фактическая  сумма поступления взносов на кап.ремонт от собственников жилых помещений</t>
  </si>
  <si>
    <t>Фактическая  сумма поступления взносов на кап.ремонт от собственников  нежилых помещений</t>
  </si>
  <si>
    <t>40705810670000000031</t>
  </si>
  <si>
    <t>40705810370000000030</t>
  </si>
  <si>
    <t>40705810270000000033</t>
  </si>
  <si>
    <t>40705810070000000026</t>
  </si>
  <si>
    <t>40705810970000000032</t>
  </si>
  <si>
    <t>40705810770000000025</t>
  </si>
  <si>
    <t>40705810570000000034</t>
  </si>
  <si>
    <t>40705810670000000044</t>
  </si>
  <si>
    <t>40705810970000000045</t>
  </si>
  <si>
    <t>40705810170000000049</t>
  </si>
  <si>
    <t>40705810270000000046</t>
  </si>
  <si>
    <t>40705810570000000047</t>
  </si>
  <si>
    <t>40705810270000079213</t>
  </si>
  <si>
    <t>40705810070000000068</t>
  </si>
  <si>
    <t>40705810370000000072</t>
  </si>
  <si>
    <t>40705810270000000075</t>
  </si>
  <si>
    <t>40705810870000000077</t>
  </si>
  <si>
    <t>Директор УК ЖКХ"Сервис Центр"                                                                        Миненко Наталья Петровна</t>
  </si>
  <si>
    <t>Исполнитель 30-20-23 Залединова НИ.</t>
  </si>
  <si>
    <t>Остаток средств на специальном счёте на                         01.05.            2015 г.</t>
  </si>
  <si>
    <t>в том числе на 01.05.2015г.</t>
  </si>
  <si>
    <t>Начисленная сумма поступления взносов на кап.ремонт собственникам жилых помешений.</t>
  </si>
  <si>
    <t xml:space="preserve">      Директор УК ЖКХ"Сервис Центр"                                                         Миненко Наталья Петровна</t>
  </si>
  <si>
    <t>Волочаевская 122</t>
  </si>
  <si>
    <t>40705810870000000048</t>
  </si>
  <si>
    <t>в том числе на 01.06.2015г.</t>
  </si>
  <si>
    <t>Остаток средств на специальном счёте на                         01.06.            2015 г.</t>
  </si>
  <si>
    <t>в том числе на 01.07.2015г.</t>
  </si>
  <si>
    <t>Остаток средств на специальном счёте на                         01.07.            2015 г.</t>
  </si>
  <si>
    <t>40705810670000000099</t>
  </si>
  <si>
    <t xml:space="preserve">                                                             по УК ЖКХ "Сервис-Центр" город Хабаровскна 01.07.2015 года</t>
  </si>
  <si>
    <t xml:space="preserve">                                                             по УК ЖКХ "Сервис-Центр" город Хабаровскна 01.08.2015 года</t>
  </si>
  <si>
    <t>в том числе на 01.08.2015г.</t>
  </si>
  <si>
    <t>Остаток средств на специальном счёте на                         01.08.            2015 г.</t>
  </si>
  <si>
    <t>40705810770000000106</t>
  </si>
  <si>
    <t xml:space="preserve">                                                             по УК ЖКХ "Сервис-Центр" город Хабаровскна 01.09.2015 года</t>
  </si>
  <si>
    <t>в том числе на 01.09.2015г.</t>
  </si>
  <si>
    <t>Остаток средств на специальном счёте на                         01.09.            2015 г.</t>
  </si>
  <si>
    <t>Выполнено</t>
  </si>
  <si>
    <t xml:space="preserve">                                                             по УК ЖКХ "Сервис-Центр" город Хабаровскна 01.10.2015 года</t>
  </si>
  <si>
    <t>в том числе на 01.10.2015г.</t>
  </si>
  <si>
    <t>Остаток средств на специальном счёте на                         01.10.            2015 г.</t>
  </si>
  <si>
    <t xml:space="preserve">                                                             по УК ЖКХ "Сервис-Центр" город Хабаровскна 01.11.2015 года</t>
  </si>
  <si>
    <t>в том числе на 01.11.2015г.</t>
  </si>
  <si>
    <t>Остаток средств на специальном счёте на                         01.11.            2015 г.</t>
  </si>
  <si>
    <t xml:space="preserve">                                                             по УК ЖКХ "Сервис-Центр" город Хабаровскна 01.12.2015 года</t>
  </si>
  <si>
    <t>в том числе на 01.12.2015г.</t>
  </si>
  <si>
    <t>Остаток средств на специальном счёте на                         01.12.            2015 г.</t>
  </si>
  <si>
    <t>Тариф взноса на кап. ремонт с кв.м. пл. помещ.</t>
  </si>
  <si>
    <t>Факт.  сумма поступления взносов на кап.рем. от собственников  неж. помещ.</t>
  </si>
  <si>
    <t>Амурский  б-р 46</t>
  </si>
  <si>
    <t xml:space="preserve">                                                             по УК ЖКХ "Сервис-Центр" город Хабаровскна 01.01.2016года</t>
  </si>
  <si>
    <t>в том числе на 01.01.2016г.</t>
  </si>
  <si>
    <t>в том числе на 01.0.2016г.</t>
  </si>
  <si>
    <t>Остаток средств на специальном счёте на                         01.01.            2016 г.</t>
  </si>
  <si>
    <t>Тариф взноса на кап. ремонт с кв.м. пл. помещ. С 01.01.2016г</t>
  </si>
  <si>
    <t>итого с янв</t>
  </si>
  <si>
    <t>2015+2016 год</t>
  </si>
  <si>
    <t>в том числе на 01.02.2016г.</t>
  </si>
  <si>
    <t xml:space="preserve">                                                             по УК ЖКХ "Сервис-Центр" город Хабаровскна 01.02.2016года ( с учётом 2015 года)</t>
  </si>
  <si>
    <t>Ленинградская35а</t>
  </si>
  <si>
    <t xml:space="preserve">                                                             по УК ЖКХ "Сервис-Центр" город Хабаровскна 01.03.2016года ( с учётом 2015 года)</t>
  </si>
  <si>
    <t>в том числе на 01.03.2016г.</t>
  </si>
  <si>
    <t>ИТОГО</t>
  </si>
  <si>
    <t>нежилые</t>
  </si>
  <si>
    <t xml:space="preserve">                                                             по УК ЖКХ "Сервис-Центр" город Хабаровскна 01.04.2016года ( с учётом 2015 года)</t>
  </si>
  <si>
    <t>в том числе на 01.04.2016г.</t>
  </si>
  <si>
    <t xml:space="preserve">                                                             по УК ЖКХ "Сервис-Центр" город Хабаровскна 01.05.2016года ( с учётом 2015 года)</t>
  </si>
  <si>
    <t>в том числе на 01.05.2016г.</t>
  </si>
  <si>
    <t>Запарина 30</t>
  </si>
  <si>
    <t>40705810370000000234</t>
  </si>
  <si>
    <t>Ленина 69</t>
  </si>
  <si>
    <t>40705810670000000235</t>
  </si>
  <si>
    <t>в том числе на 01.06.2016г.</t>
  </si>
  <si>
    <t xml:space="preserve">                                                             по УК ЖКХ "Сервис-Центр" город Хабаровскна 01.06.2016года ( с учётом 2015 года)</t>
  </si>
  <si>
    <t xml:space="preserve">                                                             по УК ЖКХ "Сервис-Центр" город Хабаровскна 01.07.2016года ( с учётом 2015 года)</t>
  </si>
  <si>
    <t xml:space="preserve">                                                             по УК ЖКХ "Сервис-Центр" город Хабаровскна 01.08.2016года ( с учётом 2015 года)</t>
  </si>
  <si>
    <t xml:space="preserve">                                                             по УК ЖКХ "Сервис-Центр" город Хабаровскна 01.09.2016года ( с учётом 2015 года)</t>
  </si>
  <si>
    <t>в том числе на 01.09.2016г.</t>
  </si>
  <si>
    <t>в том числе на 01.10.2016г.</t>
  </si>
  <si>
    <t xml:space="preserve">                                                             по УК ЖКХ "Сервис-Центр" город Хабаровскна 01.10.2016года ( с учётом 2015 года)</t>
  </si>
  <si>
    <t>Остаток средств на специальном счёте на                         01.10.            2016 г.</t>
  </si>
  <si>
    <t xml:space="preserve">                                                             по УК ЖКХ "Сервис-Центр" город Хабаровскна 01.11.2016года ( с учётом 2015 года)</t>
  </si>
  <si>
    <t>Остаток средств на специальном счёте на                         01.11.            2016 г.</t>
  </si>
  <si>
    <t>в том числе на 01.11.2016г.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</si>
</sst>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"/>
    <numFmt numFmtId="166" formatCode="#,##0.0_р_.;[Red]\-#,##0.0_р_."/>
    <numFmt numFmtId="167" formatCode="0.0000"/>
    <numFmt numFmtId="168" formatCode="0.00000"/>
    <numFmt numFmtId="169" formatCode="0.000000"/>
    <numFmt numFmtId="170" formatCode="_-* #,##0_р_._-;\-* #,##0_р_._-;_-* &quot;-&quot;??_р_._-;_-@_-"/>
    <numFmt numFmtId="171" formatCode="0.0"/>
    <numFmt numFmtId="172" formatCode="#,##0.00&quot;р.&quot;"/>
    <numFmt numFmtId="173" formatCode="[$-FC19]d\ mmmm\ yyyy\ &quot;г.&quot;"/>
    <numFmt numFmtId="174" formatCode="0.00000000"/>
    <numFmt numFmtId="175" formatCode="_-* #,##0.000_р_._-;\-* #,##0.000_р_._-;_-* &quot;-&quot;??_р_._-;_-@_-"/>
    <numFmt numFmtId="176" formatCode="#,##0.000_р_.;[Red]\-#,##0.000_р_."/>
    <numFmt numFmtId="177" formatCode="#,##0.00_ ;[Red]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  <numFmt numFmtId="183" formatCode="#,##0.0"/>
    <numFmt numFmtId="184" formatCode="#,##0.000"/>
    <numFmt numFmtId="185" formatCode="0.0%"/>
  </numFmts>
  <fonts count="44">
    <font>
      <sz val="10"/>
      <name val="Arial Cyr"/>
      <family val="0"/>
    </font>
    <font>
      <sz val="8"/>
      <name val="Tahoma"/>
      <family val="2"/>
    </font>
    <font>
      <i/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i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 quotePrefix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171" fontId="2" fillId="33" borderId="11" xfId="0" applyNumberFormat="1" applyFont="1" applyFill="1" applyBorder="1" applyAlignment="1">
      <alignment horizontal="center" vertical="top" wrapText="1"/>
    </xf>
    <xf numFmtId="2" fontId="6" fillId="33" borderId="12" xfId="0" applyNumberFormat="1" applyFont="1" applyFill="1" applyBorder="1" applyAlignment="1" quotePrefix="1">
      <alignment horizontal="center" vertical="top"/>
    </xf>
    <xf numFmtId="0" fontId="3" fillId="33" borderId="12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vertical="top"/>
    </xf>
    <xf numFmtId="0" fontId="3" fillId="33" borderId="22" xfId="0" applyFont="1" applyFill="1" applyBorder="1" applyAlignment="1" quotePrefix="1">
      <alignment vertical="top"/>
    </xf>
    <xf numFmtId="0" fontId="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/>
    </xf>
    <xf numFmtId="0" fontId="1" fillId="34" borderId="19" xfId="0" applyFont="1" applyFill="1" applyBorder="1" applyAlignment="1">
      <alignment horizontal="left" vertical="top" wrapText="1"/>
    </xf>
    <xf numFmtId="0" fontId="1" fillId="34" borderId="24" xfId="0" applyFont="1" applyFill="1" applyBorder="1" applyAlignment="1">
      <alignment horizontal="left" vertical="top" wrapText="1"/>
    </xf>
    <xf numFmtId="0" fontId="1" fillId="34" borderId="25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vertical="top"/>
    </xf>
    <xf numFmtId="0" fontId="1" fillId="33" borderId="0" xfId="0" applyFont="1" applyFill="1" applyBorder="1" applyAlignment="1" quotePrefix="1">
      <alignment vertical="top"/>
    </xf>
    <xf numFmtId="0" fontId="1" fillId="33" borderId="0" xfId="0" applyFont="1" applyFill="1" applyBorder="1" applyAlignment="1">
      <alignment vertical="top"/>
    </xf>
    <xf numFmtId="0" fontId="1" fillId="33" borderId="26" xfId="0" applyFont="1" applyFill="1" applyBorder="1" applyAlignment="1">
      <alignment vertical="top"/>
    </xf>
    <xf numFmtId="0" fontId="1" fillId="33" borderId="27" xfId="0" applyFont="1" applyFill="1" applyBorder="1" applyAlignment="1">
      <alignment vertical="top"/>
    </xf>
    <xf numFmtId="0" fontId="1" fillId="2" borderId="15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vertical="top"/>
    </xf>
    <xf numFmtId="0" fontId="1" fillId="33" borderId="13" xfId="0" applyFont="1" applyFill="1" applyBorder="1" applyAlignment="1" quotePrefix="1">
      <alignment vertical="top"/>
    </xf>
    <xf numFmtId="0" fontId="1" fillId="33" borderId="13" xfId="0" applyFont="1" applyFill="1" applyBorder="1" applyAlignment="1">
      <alignment vertical="top"/>
    </xf>
    <xf numFmtId="2" fontId="6" fillId="33" borderId="11" xfId="0" applyNumberFormat="1" applyFont="1" applyFill="1" applyBorder="1" applyAlignment="1" quotePrefix="1">
      <alignment horizontal="center" vertical="top"/>
    </xf>
    <xf numFmtId="2" fontId="1" fillId="33" borderId="13" xfId="0" applyNumberFormat="1" applyFont="1" applyFill="1" applyBorder="1" applyAlignment="1">
      <alignment vertical="top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center" vertical="top" wrapText="1"/>
    </xf>
    <xf numFmtId="171" fontId="3" fillId="33" borderId="11" xfId="0" applyNumberFormat="1" applyFont="1" applyFill="1" applyBorder="1" applyAlignment="1">
      <alignment horizontal="center" vertical="top" wrapText="1"/>
    </xf>
    <xf numFmtId="171" fontId="3" fillId="33" borderId="10" xfId="0" applyNumberFormat="1" applyFont="1" applyFill="1" applyBorder="1" applyAlignment="1">
      <alignment horizontal="center" vertical="top" wrapText="1"/>
    </xf>
    <xf numFmtId="171" fontId="2" fillId="33" borderId="10" xfId="0" applyNumberFormat="1" applyFont="1" applyFill="1" applyBorder="1" applyAlignment="1">
      <alignment horizontal="center" vertical="top" wrapText="1"/>
    </xf>
    <xf numFmtId="171" fontId="1" fillId="33" borderId="13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2" fontId="1" fillId="33" borderId="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171" fontId="2" fillId="33" borderId="13" xfId="0" applyNumberFormat="1" applyFont="1" applyFill="1" applyBorder="1" applyAlignment="1">
      <alignment vertical="top"/>
    </xf>
    <xf numFmtId="171" fontId="3" fillId="33" borderId="13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 wrapText="1"/>
    </xf>
    <xf numFmtId="0" fontId="7" fillId="33" borderId="29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center" vertical="top" wrapText="1"/>
    </xf>
    <xf numFmtId="1" fontId="2" fillId="33" borderId="13" xfId="0" applyNumberFormat="1" applyFont="1" applyFill="1" applyBorder="1" applyAlignment="1">
      <alignment vertical="top"/>
    </xf>
    <xf numFmtId="2" fontId="1" fillId="33" borderId="11" xfId="0" applyNumberFormat="1" applyFont="1" applyFill="1" applyBorder="1" applyAlignment="1">
      <alignment horizontal="center" vertical="top" wrapText="1"/>
    </xf>
    <xf numFmtId="171" fontId="1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2" fontId="2" fillId="33" borderId="13" xfId="0" applyNumberFormat="1" applyFont="1" applyFill="1" applyBorder="1" applyAlignment="1">
      <alignment vertical="top"/>
    </xf>
    <xf numFmtId="1" fontId="2" fillId="33" borderId="10" xfId="0" applyNumberFormat="1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1" fontId="1" fillId="33" borderId="13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 wrapText="1"/>
    </xf>
    <xf numFmtId="2" fontId="3" fillId="33" borderId="13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 wrapText="1"/>
    </xf>
    <xf numFmtId="171" fontId="1" fillId="33" borderId="11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9" fillId="33" borderId="31" xfId="0" applyFont="1" applyFill="1" applyBorder="1" applyAlignment="1">
      <alignment vertical="top"/>
    </xf>
    <xf numFmtId="0" fontId="1" fillId="33" borderId="20" xfId="0" applyFont="1" applyFill="1" applyBorder="1" applyAlignment="1" quotePrefix="1">
      <alignment vertical="top"/>
    </xf>
    <xf numFmtId="0" fontId="1" fillId="33" borderId="20" xfId="0" applyFont="1" applyFill="1" applyBorder="1" applyAlignment="1">
      <alignment vertical="top"/>
    </xf>
    <xf numFmtId="1" fontId="2" fillId="33" borderId="20" xfId="0" applyNumberFormat="1" applyFont="1" applyFill="1" applyBorder="1" applyAlignment="1">
      <alignment vertical="top"/>
    </xf>
    <xf numFmtId="171" fontId="2" fillId="33" borderId="20" xfId="0" applyNumberFormat="1" applyFont="1" applyFill="1" applyBorder="1" applyAlignment="1">
      <alignment vertical="top"/>
    </xf>
    <xf numFmtId="2" fontId="2" fillId="33" borderId="20" xfId="0" applyNumberFormat="1" applyFont="1" applyFill="1" applyBorder="1" applyAlignment="1">
      <alignment vertical="top"/>
    </xf>
    <xf numFmtId="0" fontId="9" fillId="33" borderId="11" xfId="0" applyFont="1" applyFill="1" applyBorder="1" applyAlignment="1">
      <alignment vertical="top"/>
    </xf>
    <xf numFmtId="0" fontId="1" fillId="33" borderId="11" xfId="0" applyFont="1" applyFill="1" applyBorder="1" applyAlignment="1" quotePrefix="1">
      <alignment vertical="top"/>
    </xf>
    <xf numFmtId="0" fontId="1" fillId="33" borderId="11" xfId="0" applyFont="1" applyFill="1" applyBorder="1" applyAlignment="1">
      <alignment vertical="top"/>
    </xf>
    <xf numFmtId="1" fontId="2" fillId="33" borderId="11" xfId="0" applyNumberFormat="1" applyFont="1" applyFill="1" applyBorder="1" applyAlignment="1">
      <alignment vertical="top"/>
    </xf>
    <xf numFmtId="171" fontId="2" fillId="33" borderId="11" xfId="0" applyNumberFormat="1" applyFont="1" applyFill="1" applyBorder="1" applyAlignment="1">
      <alignment vertical="top"/>
    </xf>
    <xf numFmtId="2" fontId="2" fillId="33" borderId="11" xfId="0" applyNumberFormat="1" applyFont="1" applyFill="1" applyBorder="1" applyAlignment="1">
      <alignment vertical="top"/>
    </xf>
    <xf numFmtId="0" fontId="9" fillId="33" borderId="26" xfId="0" applyFont="1" applyFill="1" applyBorder="1" applyAlignment="1">
      <alignment vertical="top"/>
    </xf>
    <xf numFmtId="1" fontId="1" fillId="33" borderId="20" xfId="0" applyNumberFormat="1" applyFont="1" applyFill="1" applyBorder="1" applyAlignment="1">
      <alignment vertical="top"/>
    </xf>
    <xf numFmtId="1" fontId="1" fillId="33" borderId="11" xfId="0" applyNumberFormat="1" applyFont="1" applyFill="1" applyBorder="1" applyAlignment="1">
      <alignment vertical="top"/>
    </xf>
    <xf numFmtId="171" fontId="1" fillId="33" borderId="11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1" fillId="3" borderId="22" xfId="0" applyFont="1" applyFill="1" applyBorder="1" applyAlignment="1">
      <alignment horizontal="center" vertical="top"/>
    </xf>
    <xf numFmtId="2" fontId="1" fillId="3" borderId="22" xfId="0" applyNumberFormat="1" applyFont="1" applyFill="1" applyBorder="1" applyAlignment="1">
      <alignment horizontal="center" vertical="top"/>
    </xf>
    <xf numFmtId="0" fontId="1" fillId="3" borderId="23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2" fontId="2" fillId="33" borderId="27" xfId="0" applyNumberFormat="1" applyFont="1" applyFill="1" applyBorder="1" applyAlignment="1">
      <alignment vertical="top"/>
    </xf>
    <xf numFmtId="1" fontId="1" fillId="33" borderId="26" xfId="0" applyNumberFormat="1" applyFont="1" applyFill="1" applyBorder="1" applyAlignment="1">
      <alignment vertical="top"/>
    </xf>
    <xf numFmtId="171" fontId="2" fillId="34" borderId="32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1" fillId="33" borderId="27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1" fillId="33" borderId="26" xfId="0" applyFont="1" applyFill="1" applyBorder="1" applyAlignment="1">
      <alignment horizontal="center" vertical="top"/>
    </xf>
    <xf numFmtId="0" fontId="3" fillId="33" borderId="33" xfId="0" applyFont="1" applyFill="1" applyBorder="1" applyAlignment="1">
      <alignment horizontal="center" vertical="top" wrapText="1"/>
    </xf>
    <xf numFmtId="0" fontId="3" fillId="33" borderId="34" xfId="0" applyFont="1" applyFill="1" applyBorder="1" applyAlignment="1">
      <alignment horizontal="center" vertical="top" wrapText="1"/>
    </xf>
    <xf numFmtId="0" fontId="3" fillId="34" borderId="35" xfId="0" applyFont="1" applyFill="1" applyBorder="1" applyAlignment="1">
      <alignment horizontal="center" vertical="top" wrapText="1"/>
    </xf>
    <xf numFmtId="0" fontId="3" fillId="34" borderId="28" xfId="0" applyFont="1" applyFill="1" applyBorder="1" applyAlignment="1">
      <alignment horizontal="center" vertical="top" wrapText="1"/>
    </xf>
    <xf numFmtId="0" fontId="1" fillId="33" borderId="36" xfId="0" applyFont="1" applyFill="1" applyBorder="1" applyAlignment="1">
      <alignment horizontal="center" vertical="top" wrapText="1"/>
    </xf>
    <xf numFmtId="0" fontId="1" fillId="33" borderId="37" xfId="0" applyFont="1" applyFill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top" wrapText="1"/>
    </xf>
    <xf numFmtId="0" fontId="3" fillId="33" borderId="37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38" xfId="0" applyFont="1" applyFill="1" applyBorder="1" applyAlignment="1">
      <alignment horizontal="left" vertical="top" wrapText="1"/>
    </xf>
    <xf numFmtId="0" fontId="1" fillId="33" borderId="39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1" fillId="33" borderId="35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3" borderId="34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/>
    </xf>
    <xf numFmtId="0" fontId="1" fillId="33" borderId="40" xfId="0" applyFont="1" applyFill="1" applyBorder="1" applyAlignment="1">
      <alignment horizontal="center" vertical="top"/>
    </xf>
    <xf numFmtId="0" fontId="1" fillId="33" borderId="41" xfId="0" applyFont="1" applyFill="1" applyBorder="1" applyAlignment="1">
      <alignment horizontal="center" vertical="top"/>
    </xf>
    <xf numFmtId="0" fontId="7" fillId="33" borderId="33" xfId="0" applyFont="1" applyFill="1" applyBorder="1" applyAlignment="1">
      <alignment horizontal="center" vertical="top" wrapText="1"/>
    </xf>
    <xf numFmtId="0" fontId="7" fillId="33" borderId="34" xfId="0" applyFont="1" applyFill="1" applyBorder="1" applyAlignment="1">
      <alignment horizontal="center" vertical="top" wrapText="1"/>
    </xf>
    <xf numFmtId="0" fontId="1" fillId="33" borderId="42" xfId="0" applyFont="1" applyFill="1" applyBorder="1" applyAlignment="1">
      <alignment horizontal="center" vertical="top" wrapText="1"/>
    </xf>
    <xf numFmtId="0" fontId="1" fillId="33" borderId="43" xfId="0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 vertical="top"/>
    </xf>
    <xf numFmtId="0" fontId="1" fillId="33" borderId="44" xfId="0" applyFont="1" applyFill="1" applyBorder="1" applyAlignment="1">
      <alignment horizontal="center" vertical="top"/>
    </xf>
    <xf numFmtId="0" fontId="1" fillId="33" borderId="45" xfId="0" applyFont="1" applyFill="1" applyBorder="1" applyAlignment="1">
      <alignment horizontal="center" vertical="top"/>
    </xf>
    <xf numFmtId="0" fontId="1" fillId="33" borderId="38" xfId="0" applyFont="1" applyFill="1" applyBorder="1" applyAlignment="1">
      <alignment horizontal="center" vertical="top" wrapText="1"/>
    </xf>
    <xf numFmtId="0" fontId="3" fillId="33" borderId="35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3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8"/>
  <sheetViews>
    <sheetView tabSelected="1" zoomScalePageLayoutView="0" workbookViewId="0" topLeftCell="A533">
      <selection activeCell="C612" sqref="C612:C613"/>
    </sheetView>
  </sheetViews>
  <sheetFormatPr defaultColWidth="9.00390625" defaultRowHeight="12.75"/>
  <cols>
    <col min="1" max="1" width="0.2421875" style="2" customWidth="1"/>
    <col min="2" max="2" width="15.00390625" style="2" customWidth="1"/>
    <col min="3" max="3" width="20.25390625" style="2" customWidth="1"/>
    <col min="4" max="4" width="4.125" style="2" customWidth="1"/>
    <col min="5" max="6" width="7.25390625" style="2" customWidth="1"/>
    <col min="7" max="7" width="5.25390625" style="2" customWidth="1"/>
    <col min="8" max="8" width="9.25390625" style="2" customWidth="1"/>
    <col min="9" max="9" width="10.00390625" style="2" customWidth="1"/>
    <col min="10" max="10" width="8.375" style="2" customWidth="1"/>
    <col min="11" max="11" width="10.125" style="2" customWidth="1"/>
    <col min="12" max="12" width="9.875" style="2" customWidth="1"/>
    <col min="13" max="13" width="8.25390625" style="2" customWidth="1"/>
    <col min="14" max="14" width="7.625" style="2" customWidth="1"/>
    <col min="15" max="15" width="9.375" style="2" customWidth="1"/>
    <col min="16" max="16" width="3.25390625" style="2" customWidth="1"/>
    <col min="17" max="17" width="9.75390625" style="25" customWidth="1"/>
    <col min="18" max="18" width="6.75390625" style="10" hidden="1" customWidth="1"/>
    <col min="19" max="22" width="9.125" style="10" customWidth="1"/>
    <col min="23" max="16384" width="9.125" style="2" customWidth="1"/>
  </cols>
  <sheetData>
    <row r="1" spans="1:17" ht="10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4" t="s">
        <v>22</v>
      </c>
      <c r="P1" s="124"/>
      <c r="Q1" s="124"/>
    </row>
    <row r="2" spans="1:17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24" t="s">
        <v>23</v>
      </c>
      <c r="M2" s="124"/>
      <c r="N2" s="124"/>
      <c r="O2" s="124"/>
      <c r="P2" s="124"/>
      <c r="Q2" s="125"/>
    </row>
    <row r="3" spans="1:17" ht="10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26" t="s">
        <v>24</v>
      </c>
      <c r="P3" s="126"/>
      <c r="Q3" s="127"/>
    </row>
    <row r="4" spans="1:18" ht="15" customHeight="1">
      <c r="A4" s="10"/>
      <c r="B4" s="128" t="s">
        <v>25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18" ht="15.75" customHeight="1" thickBot="1">
      <c r="A5" s="10"/>
      <c r="B5" s="129" t="s">
        <v>26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ht="15" customHeight="1">
      <c r="A6" s="139" t="s">
        <v>27</v>
      </c>
      <c r="B6" s="120" t="s">
        <v>28</v>
      </c>
      <c r="C6" s="120" t="s">
        <v>29</v>
      </c>
      <c r="D6" s="122" t="s">
        <v>30</v>
      </c>
      <c r="E6" s="145" t="s">
        <v>31</v>
      </c>
      <c r="F6" s="132" t="s">
        <v>32</v>
      </c>
      <c r="G6" s="133"/>
      <c r="H6" s="145" t="s">
        <v>33</v>
      </c>
      <c r="I6" s="137" t="s">
        <v>32</v>
      </c>
      <c r="J6" s="138"/>
      <c r="K6" s="145" t="s">
        <v>34</v>
      </c>
      <c r="L6" s="137" t="s">
        <v>32</v>
      </c>
      <c r="M6" s="138"/>
      <c r="N6" s="60"/>
      <c r="O6" s="122" t="s">
        <v>35</v>
      </c>
      <c r="P6" s="122" t="s">
        <v>36</v>
      </c>
      <c r="Q6" s="122" t="s">
        <v>37</v>
      </c>
      <c r="R6" s="53"/>
    </row>
    <row r="7" spans="1:17" ht="147.75" thickBot="1">
      <c r="A7" s="140"/>
      <c r="B7" s="121"/>
      <c r="C7" s="121"/>
      <c r="D7" s="123"/>
      <c r="E7" s="146"/>
      <c r="F7" s="11" t="s">
        <v>38</v>
      </c>
      <c r="G7" s="12" t="s">
        <v>39</v>
      </c>
      <c r="H7" s="146"/>
      <c r="I7" s="13" t="s">
        <v>40</v>
      </c>
      <c r="J7" s="14" t="s">
        <v>41</v>
      </c>
      <c r="K7" s="146"/>
      <c r="L7" s="15" t="s">
        <v>42</v>
      </c>
      <c r="M7" s="14" t="s">
        <v>43</v>
      </c>
      <c r="N7" s="61"/>
      <c r="O7" s="123"/>
      <c r="P7" s="123"/>
      <c r="Q7" s="123"/>
    </row>
    <row r="8" spans="1:17" ht="11.25">
      <c r="A8" s="7">
        <v>1</v>
      </c>
      <c r="B8" s="1" t="s">
        <v>9</v>
      </c>
      <c r="C8" s="16" t="s">
        <v>44</v>
      </c>
      <c r="D8" s="17">
        <v>4.07</v>
      </c>
      <c r="E8" s="17">
        <f>F8+G8</f>
        <v>4271.6</v>
      </c>
      <c r="F8" s="4">
        <v>3069.5</v>
      </c>
      <c r="G8" s="4">
        <v>1202.1</v>
      </c>
      <c r="H8" s="17">
        <f>I8+J8</f>
        <v>52156.28</v>
      </c>
      <c r="I8" s="4">
        <v>37478.64</v>
      </c>
      <c r="J8" s="4">
        <v>14677.64</v>
      </c>
      <c r="K8" s="17">
        <f>L8+M8</f>
        <v>23079.219999999998</v>
      </c>
      <c r="L8" s="7">
        <v>21225.53</v>
      </c>
      <c r="M8" s="7">
        <v>1853.69</v>
      </c>
      <c r="N8" s="7"/>
      <c r="O8" s="17">
        <f aca="true" t="shared" si="0" ref="O8:O24">H8-K8</f>
        <v>29077.06</v>
      </c>
      <c r="P8" s="18"/>
      <c r="Q8" s="17">
        <f>K8</f>
        <v>23079.219999999998</v>
      </c>
    </row>
    <row r="9" spans="1:17" ht="11.25">
      <c r="A9" s="8">
        <v>2</v>
      </c>
      <c r="B9" s="2" t="s">
        <v>10</v>
      </c>
      <c r="C9" s="16" t="s">
        <v>45</v>
      </c>
      <c r="D9" s="19">
        <v>5.81</v>
      </c>
      <c r="E9" s="17">
        <f aca="true" t="shared" si="1" ref="E9:E24">F9+G9</f>
        <v>2299</v>
      </c>
      <c r="F9" s="5">
        <v>2076.4</v>
      </c>
      <c r="G9" s="5">
        <v>222.6</v>
      </c>
      <c r="H9" s="17">
        <f aca="true" t="shared" si="2" ref="H9:H24">I9+J9</f>
        <v>40071.590000000004</v>
      </c>
      <c r="I9" s="5">
        <v>36191.66</v>
      </c>
      <c r="J9" s="5">
        <v>3879.93</v>
      </c>
      <c r="K9" s="17">
        <f aca="true" t="shared" si="3" ref="K9:K24">L9+M9</f>
        <v>25240.94</v>
      </c>
      <c r="L9" s="8">
        <v>21361.01</v>
      </c>
      <c r="M9" s="8">
        <v>3879.93</v>
      </c>
      <c r="N9" s="7"/>
      <c r="O9" s="17">
        <f t="shared" si="0"/>
        <v>14830.650000000005</v>
      </c>
      <c r="P9" s="20"/>
      <c r="Q9" s="17">
        <f aca="true" t="shared" si="4" ref="Q9:Q24">K9</f>
        <v>25240.94</v>
      </c>
    </row>
    <row r="10" spans="1:17" ht="21">
      <c r="A10" s="8">
        <v>3</v>
      </c>
      <c r="B10" s="2" t="s">
        <v>6</v>
      </c>
      <c r="C10" s="16" t="s">
        <v>46</v>
      </c>
      <c r="D10" s="19">
        <v>5.81</v>
      </c>
      <c r="E10" s="17">
        <f t="shared" si="1"/>
        <v>3565.1</v>
      </c>
      <c r="F10" s="5">
        <v>3565.1</v>
      </c>
      <c r="G10" s="5">
        <v>0</v>
      </c>
      <c r="H10" s="17">
        <f t="shared" si="2"/>
        <v>61534.66</v>
      </c>
      <c r="I10" s="5">
        <v>61534.66</v>
      </c>
      <c r="J10" s="8">
        <v>0</v>
      </c>
      <c r="K10" s="17">
        <f t="shared" si="3"/>
        <v>33486.98</v>
      </c>
      <c r="L10" s="8">
        <v>33486.98</v>
      </c>
      <c r="M10" s="8">
        <v>0</v>
      </c>
      <c r="N10" s="7"/>
      <c r="O10" s="17">
        <f t="shared" si="0"/>
        <v>28047.68</v>
      </c>
      <c r="P10" s="20"/>
      <c r="Q10" s="17">
        <f t="shared" si="4"/>
        <v>33486.98</v>
      </c>
    </row>
    <row r="11" spans="1:17" ht="11.25">
      <c r="A11" s="8">
        <v>4</v>
      </c>
      <c r="B11" s="2" t="s">
        <v>11</v>
      </c>
      <c r="C11" s="16" t="s">
        <v>47</v>
      </c>
      <c r="D11" s="19">
        <v>4.07</v>
      </c>
      <c r="E11" s="17">
        <f t="shared" si="1"/>
        <v>4341.3</v>
      </c>
      <c r="F11" s="5">
        <v>4341.3</v>
      </c>
      <c r="G11" s="5">
        <v>0</v>
      </c>
      <c r="H11" s="17">
        <f t="shared" si="2"/>
        <v>53007.12</v>
      </c>
      <c r="I11" s="5">
        <v>53007.12</v>
      </c>
      <c r="J11" s="8">
        <v>0</v>
      </c>
      <c r="K11" s="17">
        <f t="shared" si="3"/>
        <v>27927.74</v>
      </c>
      <c r="L11" s="8">
        <v>27927.74</v>
      </c>
      <c r="M11" s="8">
        <v>0</v>
      </c>
      <c r="N11" s="7"/>
      <c r="O11" s="17">
        <f t="shared" si="0"/>
        <v>25079.38</v>
      </c>
      <c r="P11" s="20"/>
      <c r="Q11" s="17">
        <f t="shared" si="4"/>
        <v>27927.74</v>
      </c>
    </row>
    <row r="12" spans="1:17" ht="11.25">
      <c r="A12" s="8">
        <v>5</v>
      </c>
      <c r="B12" s="2" t="s">
        <v>12</v>
      </c>
      <c r="C12" s="16" t="s">
        <v>48</v>
      </c>
      <c r="D12" s="19">
        <v>5.81</v>
      </c>
      <c r="E12" s="17">
        <f t="shared" si="1"/>
        <v>15635</v>
      </c>
      <c r="F12" s="5">
        <v>15635</v>
      </c>
      <c r="G12" s="5">
        <v>0</v>
      </c>
      <c r="H12" s="17">
        <f t="shared" si="2"/>
        <v>272517.8</v>
      </c>
      <c r="I12" s="5">
        <v>272517.8</v>
      </c>
      <c r="J12" s="8">
        <v>0</v>
      </c>
      <c r="K12" s="17">
        <f t="shared" si="3"/>
        <v>157268.26</v>
      </c>
      <c r="L12" s="8">
        <v>157268.26</v>
      </c>
      <c r="M12" s="8">
        <v>0</v>
      </c>
      <c r="N12" s="7"/>
      <c r="O12" s="17">
        <f t="shared" si="0"/>
        <v>115249.53999999998</v>
      </c>
      <c r="P12" s="20"/>
      <c r="Q12" s="17">
        <f t="shared" si="4"/>
        <v>157268.26</v>
      </c>
    </row>
    <row r="13" spans="1:17" ht="11.25">
      <c r="A13" s="8">
        <v>6</v>
      </c>
      <c r="B13" s="2" t="s">
        <v>8</v>
      </c>
      <c r="C13" s="16" t="s">
        <v>49</v>
      </c>
      <c r="D13" s="19">
        <v>4.07</v>
      </c>
      <c r="E13" s="17">
        <f t="shared" si="1"/>
        <v>4241.9</v>
      </c>
      <c r="F13" s="5">
        <v>4241.9</v>
      </c>
      <c r="G13" s="5">
        <v>0</v>
      </c>
      <c r="H13" s="17">
        <f t="shared" si="2"/>
        <v>51793.44</v>
      </c>
      <c r="I13" s="5">
        <v>51793.44</v>
      </c>
      <c r="J13" s="8">
        <v>0</v>
      </c>
      <c r="K13" s="17">
        <f t="shared" si="3"/>
        <v>31933.13</v>
      </c>
      <c r="L13" s="8">
        <v>31933.13</v>
      </c>
      <c r="M13" s="8">
        <v>0</v>
      </c>
      <c r="N13" s="7"/>
      <c r="O13" s="17">
        <f t="shared" si="0"/>
        <v>19860.31</v>
      </c>
      <c r="P13" s="20"/>
      <c r="Q13" s="17">
        <f t="shared" si="4"/>
        <v>31933.13</v>
      </c>
    </row>
    <row r="14" spans="1:17" ht="11.25">
      <c r="A14" s="8">
        <v>7</v>
      </c>
      <c r="B14" s="2" t="s">
        <v>13</v>
      </c>
      <c r="C14" s="16" t="s">
        <v>50</v>
      </c>
      <c r="D14" s="19">
        <v>5.81</v>
      </c>
      <c r="E14" s="17">
        <f t="shared" si="1"/>
        <v>6756.1</v>
      </c>
      <c r="F14" s="5">
        <v>6756.1</v>
      </c>
      <c r="G14" s="5">
        <v>0</v>
      </c>
      <c r="H14" s="17">
        <f t="shared" si="2"/>
        <v>116453.13</v>
      </c>
      <c r="I14" s="5">
        <v>116453.13</v>
      </c>
      <c r="J14" s="8">
        <v>0</v>
      </c>
      <c r="K14" s="17">
        <f t="shared" si="3"/>
        <v>70082.59</v>
      </c>
      <c r="L14" s="8">
        <v>70082.59</v>
      </c>
      <c r="M14" s="8">
        <v>0</v>
      </c>
      <c r="N14" s="7"/>
      <c r="O14" s="17">
        <f t="shared" si="0"/>
        <v>46370.54000000001</v>
      </c>
      <c r="P14" s="20"/>
      <c r="Q14" s="17">
        <f t="shared" si="4"/>
        <v>70082.59</v>
      </c>
    </row>
    <row r="15" spans="1:17" ht="11.25">
      <c r="A15" s="8">
        <v>8</v>
      </c>
      <c r="B15" s="2" t="s">
        <v>14</v>
      </c>
      <c r="C15" s="16" t="s">
        <v>51</v>
      </c>
      <c r="D15" s="19">
        <v>5.81</v>
      </c>
      <c r="E15" s="17">
        <f t="shared" si="1"/>
        <v>3953.2</v>
      </c>
      <c r="F15" s="5">
        <v>3953.2</v>
      </c>
      <c r="G15" s="5">
        <v>0</v>
      </c>
      <c r="H15" s="17">
        <f t="shared" si="2"/>
        <v>68904.61</v>
      </c>
      <c r="I15" s="5">
        <v>68904.61</v>
      </c>
      <c r="J15" s="8">
        <v>0</v>
      </c>
      <c r="K15" s="17">
        <f t="shared" si="3"/>
        <v>43468.51</v>
      </c>
      <c r="L15" s="8">
        <v>43468.51</v>
      </c>
      <c r="M15" s="8">
        <v>0</v>
      </c>
      <c r="N15" s="7"/>
      <c r="O15" s="17">
        <f t="shared" si="0"/>
        <v>25436.1</v>
      </c>
      <c r="P15" s="20"/>
      <c r="Q15" s="17">
        <f t="shared" si="4"/>
        <v>43468.51</v>
      </c>
    </row>
    <row r="16" spans="1:17" ht="11.25">
      <c r="A16" s="8">
        <v>9</v>
      </c>
      <c r="B16" s="2" t="s">
        <v>15</v>
      </c>
      <c r="C16" s="16" t="s">
        <v>52</v>
      </c>
      <c r="D16" s="19">
        <v>5.81</v>
      </c>
      <c r="E16" s="17">
        <f t="shared" si="1"/>
        <v>10393.1</v>
      </c>
      <c r="F16" s="5">
        <v>9971.9</v>
      </c>
      <c r="G16" s="5">
        <v>421.2</v>
      </c>
      <c r="H16" s="17">
        <f t="shared" si="2"/>
        <v>178704.24</v>
      </c>
      <c r="I16" s="5">
        <v>173809.9</v>
      </c>
      <c r="J16" s="5">
        <v>4894.34</v>
      </c>
      <c r="K16" s="17">
        <f t="shared" si="3"/>
        <v>108025.17</v>
      </c>
      <c r="L16" s="8">
        <v>103130.83</v>
      </c>
      <c r="M16" s="8">
        <v>4894.34</v>
      </c>
      <c r="N16" s="7"/>
      <c r="O16" s="17">
        <f t="shared" si="0"/>
        <v>70679.06999999999</v>
      </c>
      <c r="P16" s="20"/>
      <c r="Q16" s="17">
        <f t="shared" si="4"/>
        <v>108025.17</v>
      </c>
    </row>
    <row r="17" spans="1:17" ht="11.25">
      <c r="A17" s="8">
        <v>10</v>
      </c>
      <c r="B17" s="2" t="s">
        <v>4</v>
      </c>
      <c r="C17" s="16" t="s">
        <v>53</v>
      </c>
      <c r="D17" s="19">
        <v>5.81</v>
      </c>
      <c r="E17" s="17">
        <f t="shared" si="1"/>
        <v>3833</v>
      </c>
      <c r="F17" s="21">
        <v>3833</v>
      </c>
      <c r="G17" s="5">
        <v>0</v>
      </c>
      <c r="H17" s="17">
        <f t="shared" si="2"/>
        <v>66809.06</v>
      </c>
      <c r="I17" s="5">
        <v>66809.06</v>
      </c>
      <c r="J17" s="5">
        <v>0</v>
      </c>
      <c r="K17" s="17">
        <f t="shared" si="3"/>
        <v>41177.15</v>
      </c>
      <c r="L17" s="8">
        <v>41177.15</v>
      </c>
      <c r="M17" s="8">
        <v>0</v>
      </c>
      <c r="N17" s="7"/>
      <c r="O17" s="17">
        <f t="shared" si="0"/>
        <v>25631.909999999996</v>
      </c>
      <c r="P17" s="20"/>
      <c r="Q17" s="17">
        <f t="shared" si="4"/>
        <v>41177.15</v>
      </c>
    </row>
    <row r="18" spans="1:17" ht="11.25">
      <c r="A18" s="8">
        <v>11</v>
      </c>
      <c r="B18" s="2" t="s">
        <v>5</v>
      </c>
      <c r="C18" s="16" t="s">
        <v>54</v>
      </c>
      <c r="D18" s="19">
        <v>5.81</v>
      </c>
      <c r="E18" s="17">
        <f t="shared" si="1"/>
        <v>4256.2</v>
      </c>
      <c r="F18" s="5">
        <v>4194.8</v>
      </c>
      <c r="G18" s="5">
        <v>61.4</v>
      </c>
      <c r="H18" s="17">
        <f t="shared" si="2"/>
        <v>74185.46</v>
      </c>
      <c r="I18" s="5">
        <v>73115.27</v>
      </c>
      <c r="J18" s="5">
        <v>1070.19</v>
      </c>
      <c r="K18" s="17">
        <f t="shared" si="3"/>
        <v>44679.009999999995</v>
      </c>
      <c r="L18" s="8">
        <v>44480.31</v>
      </c>
      <c r="M18" s="8">
        <v>198.7</v>
      </c>
      <c r="N18" s="7"/>
      <c r="O18" s="17">
        <f t="shared" si="0"/>
        <v>29506.45000000001</v>
      </c>
      <c r="P18" s="20"/>
      <c r="Q18" s="17">
        <f t="shared" si="4"/>
        <v>44679.009999999995</v>
      </c>
    </row>
    <row r="19" spans="1:17" ht="11.25">
      <c r="A19" s="8">
        <v>12</v>
      </c>
      <c r="B19" s="2" t="s">
        <v>16</v>
      </c>
      <c r="C19" s="16" t="s">
        <v>55</v>
      </c>
      <c r="D19" s="19">
        <v>5.81</v>
      </c>
      <c r="E19" s="17">
        <f t="shared" si="1"/>
        <v>11954.8</v>
      </c>
      <c r="F19" s="5">
        <v>11954.8</v>
      </c>
      <c r="G19" s="5">
        <v>0</v>
      </c>
      <c r="H19" s="17">
        <f t="shared" si="2"/>
        <v>208371.98</v>
      </c>
      <c r="I19" s="5">
        <v>208371.98</v>
      </c>
      <c r="J19" s="5">
        <v>0</v>
      </c>
      <c r="K19" s="17">
        <f t="shared" si="3"/>
        <v>126524.75</v>
      </c>
      <c r="L19" s="8">
        <v>126524.75</v>
      </c>
      <c r="M19" s="8">
        <v>0</v>
      </c>
      <c r="N19" s="7"/>
      <c r="O19" s="17">
        <f t="shared" si="0"/>
        <v>81847.23000000001</v>
      </c>
      <c r="P19" s="20"/>
      <c r="Q19" s="17">
        <f t="shared" si="4"/>
        <v>126524.75</v>
      </c>
    </row>
    <row r="20" spans="1:17" ht="11.25">
      <c r="A20" s="8">
        <v>13</v>
      </c>
      <c r="B20" s="2" t="s">
        <v>17</v>
      </c>
      <c r="C20" s="16" t="s">
        <v>56</v>
      </c>
      <c r="D20" s="19">
        <v>4.07</v>
      </c>
      <c r="E20" s="17">
        <f t="shared" si="1"/>
        <v>3778.14</v>
      </c>
      <c r="F20" s="5">
        <v>2570.7</v>
      </c>
      <c r="G20" s="5">
        <v>1207.44</v>
      </c>
      <c r="H20" s="17">
        <f t="shared" si="2"/>
        <v>30433.84</v>
      </c>
      <c r="I20" s="5">
        <v>20672.63</v>
      </c>
      <c r="J20" s="5">
        <v>9761.21</v>
      </c>
      <c r="K20" s="17">
        <f t="shared" si="3"/>
        <v>8602.23</v>
      </c>
      <c r="L20" s="8">
        <v>8602.23</v>
      </c>
      <c r="M20" s="8">
        <v>0</v>
      </c>
      <c r="N20" s="7"/>
      <c r="O20" s="17">
        <f t="shared" si="0"/>
        <v>21831.61</v>
      </c>
      <c r="P20" s="20"/>
      <c r="Q20" s="17">
        <f t="shared" si="4"/>
        <v>8602.23</v>
      </c>
    </row>
    <row r="21" spans="1:17" ht="11.25">
      <c r="A21" s="8">
        <v>14</v>
      </c>
      <c r="B21" s="2" t="s">
        <v>18</v>
      </c>
      <c r="C21" s="16" t="s">
        <v>57</v>
      </c>
      <c r="D21" s="19">
        <v>5.81</v>
      </c>
      <c r="E21" s="17">
        <f t="shared" si="1"/>
        <v>11419.099999999999</v>
      </c>
      <c r="F21" s="5">
        <v>8755.9</v>
      </c>
      <c r="G21" s="5">
        <v>2663.2</v>
      </c>
      <c r="H21" s="17">
        <f t="shared" si="2"/>
        <v>132689.9</v>
      </c>
      <c r="I21" s="5">
        <v>101743.52</v>
      </c>
      <c r="J21" s="5">
        <v>30946.38</v>
      </c>
      <c r="K21" s="17">
        <f t="shared" si="3"/>
        <v>58098.28</v>
      </c>
      <c r="L21" s="8">
        <v>42625.09</v>
      </c>
      <c r="M21" s="8">
        <v>15473.19</v>
      </c>
      <c r="N21" s="7"/>
      <c r="O21" s="17">
        <f t="shared" si="0"/>
        <v>74591.62</v>
      </c>
      <c r="P21" s="20"/>
      <c r="Q21" s="17">
        <f t="shared" si="4"/>
        <v>58098.28</v>
      </c>
    </row>
    <row r="22" spans="1:17" ht="21">
      <c r="A22" s="8">
        <v>15</v>
      </c>
      <c r="B22" s="2" t="s">
        <v>19</v>
      </c>
      <c r="C22" s="16" t="s">
        <v>58</v>
      </c>
      <c r="D22" s="19">
        <v>4.07</v>
      </c>
      <c r="E22" s="17">
        <f t="shared" si="1"/>
        <v>2479.8</v>
      </c>
      <c r="F22" s="5">
        <v>2479.8</v>
      </c>
      <c r="G22" s="5">
        <v>0</v>
      </c>
      <c r="H22" s="17">
        <f t="shared" si="2"/>
        <v>20185.58</v>
      </c>
      <c r="I22" s="5">
        <v>20185.58</v>
      </c>
      <c r="J22" s="5">
        <v>0</v>
      </c>
      <c r="K22" s="17">
        <f t="shared" si="3"/>
        <v>11965.04</v>
      </c>
      <c r="L22" s="8">
        <v>11965.04</v>
      </c>
      <c r="M22" s="8">
        <v>0</v>
      </c>
      <c r="N22" s="7"/>
      <c r="O22" s="17">
        <f t="shared" si="0"/>
        <v>8220.54</v>
      </c>
      <c r="P22" s="20"/>
      <c r="Q22" s="17">
        <f t="shared" si="4"/>
        <v>11965.04</v>
      </c>
    </row>
    <row r="23" spans="1:17" ht="11.25">
      <c r="A23" s="8">
        <v>16</v>
      </c>
      <c r="B23" s="2" t="s">
        <v>20</v>
      </c>
      <c r="C23" s="16" t="s">
        <v>59</v>
      </c>
      <c r="D23" s="19">
        <v>5.81</v>
      </c>
      <c r="E23" s="17">
        <f t="shared" si="1"/>
        <v>9004</v>
      </c>
      <c r="F23" s="5">
        <v>8536.3</v>
      </c>
      <c r="G23" s="5">
        <v>467.7</v>
      </c>
      <c r="H23" s="17">
        <f t="shared" si="2"/>
        <v>52313.14</v>
      </c>
      <c r="I23" s="5">
        <v>49595.8</v>
      </c>
      <c r="J23" s="5">
        <v>2717.34</v>
      </c>
      <c r="K23" s="17">
        <f t="shared" si="3"/>
        <v>0</v>
      </c>
      <c r="L23" s="8">
        <v>0</v>
      </c>
      <c r="M23" s="8">
        <v>0</v>
      </c>
      <c r="N23" s="7"/>
      <c r="O23" s="17">
        <f t="shared" si="0"/>
        <v>52313.14</v>
      </c>
      <c r="P23" s="20"/>
      <c r="Q23" s="17">
        <f t="shared" si="4"/>
        <v>0</v>
      </c>
    </row>
    <row r="24" spans="1:17" ht="12" thickBot="1">
      <c r="A24" s="8">
        <v>17</v>
      </c>
      <c r="B24" s="3" t="s">
        <v>21</v>
      </c>
      <c r="C24" s="22" t="s">
        <v>60</v>
      </c>
      <c r="D24" s="23">
        <v>4.07</v>
      </c>
      <c r="E24" s="23">
        <f t="shared" si="1"/>
        <v>1957.3</v>
      </c>
      <c r="F24" s="6">
        <v>1734.6</v>
      </c>
      <c r="G24" s="6">
        <v>222.7</v>
      </c>
      <c r="H24" s="23">
        <f t="shared" si="2"/>
        <v>7966.1900000000005</v>
      </c>
      <c r="I24" s="6">
        <v>7059.8</v>
      </c>
      <c r="J24" s="6">
        <v>906.39</v>
      </c>
      <c r="K24" s="23">
        <f t="shared" si="3"/>
        <v>263.33</v>
      </c>
      <c r="L24" s="9">
        <v>0</v>
      </c>
      <c r="M24" s="9">
        <v>263.33</v>
      </c>
      <c r="N24" s="62"/>
      <c r="O24" s="24">
        <f t="shared" si="0"/>
        <v>7702.860000000001</v>
      </c>
      <c r="P24" s="23"/>
      <c r="Q24" s="24">
        <f t="shared" si="4"/>
        <v>263.33</v>
      </c>
    </row>
    <row r="25" spans="1:17" ht="13.5" thickBot="1">
      <c r="A25" s="25"/>
      <c r="B25" s="26" t="s">
        <v>0</v>
      </c>
      <c r="C25" s="27"/>
      <c r="D25" s="28"/>
      <c r="E25" s="28">
        <f>SUM(E8:E24)</f>
        <v>104138.63999999998</v>
      </c>
      <c r="F25" s="28">
        <f>SUM(F8:F24)</f>
        <v>97670.3</v>
      </c>
      <c r="G25" s="28">
        <f>SUM(G8:G24)</f>
        <v>6468.339999999999</v>
      </c>
      <c r="H25" s="28">
        <f>SUM(H8:H24)</f>
        <v>1488098.0199999998</v>
      </c>
      <c r="I25" s="28">
        <f aca="true" t="shared" si="5" ref="I25:Q25">SUM(I8:I24)</f>
        <v>1419244.6</v>
      </c>
      <c r="J25" s="28">
        <f t="shared" si="5"/>
        <v>68853.42</v>
      </c>
      <c r="K25" s="28">
        <f t="shared" si="5"/>
        <v>811822.33</v>
      </c>
      <c r="L25" s="28">
        <f t="shared" si="5"/>
        <v>785259.15</v>
      </c>
      <c r="M25" s="28">
        <f t="shared" si="5"/>
        <v>26563.18</v>
      </c>
      <c r="N25" s="28"/>
      <c r="O25" s="28">
        <f t="shared" si="5"/>
        <v>676275.6900000001</v>
      </c>
      <c r="P25" s="28">
        <f t="shared" si="5"/>
        <v>0</v>
      </c>
      <c r="Q25" s="29">
        <f t="shared" si="5"/>
        <v>811822.33</v>
      </c>
    </row>
    <row r="26" spans="1:17" ht="10.5">
      <c r="A26" s="10"/>
      <c r="B26" s="141" t="s">
        <v>61</v>
      </c>
      <c r="C26" s="142"/>
      <c r="D26" s="142"/>
      <c r="E26" s="142"/>
      <c r="F26" s="142"/>
      <c r="G26" s="142"/>
      <c r="H26" s="143"/>
      <c r="I26" s="141" t="s">
        <v>62</v>
      </c>
      <c r="J26" s="142"/>
      <c r="K26" s="142"/>
      <c r="L26" s="142"/>
      <c r="M26" s="142"/>
      <c r="N26" s="142"/>
      <c r="O26" s="142"/>
      <c r="P26" s="142"/>
      <c r="Q26" s="143"/>
    </row>
    <row r="27" spans="1:17" ht="10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22" s="3" customFormat="1" ht="10.5">
      <c r="A28" s="10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10"/>
      <c r="S28" s="10"/>
      <c r="T28" s="10"/>
      <c r="U28" s="10"/>
      <c r="V28" s="10"/>
    </row>
    <row r="29" spans="15:17" s="10" customFormat="1" ht="10.5" customHeight="1">
      <c r="O29" s="144" t="s">
        <v>22</v>
      </c>
      <c r="P29" s="144"/>
      <c r="Q29" s="144"/>
    </row>
    <row r="30" spans="12:17" s="10" customFormat="1" ht="10.5" customHeight="1">
      <c r="L30" s="124" t="s">
        <v>23</v>
      </c>
      <c r="M30" s="124"/>
      <c r="N30" s="124"/>
      <c r="O30" s="124"/>
      <c r="P30" s="124"/>
      <c r="Q30" s="125"/>
    </row>
    <row r="31" spans="15:17" s="10" customFormat="1" ht="10.5" customHeight="1">
      <c r="O31" s="126" t="s">
        <v>24</v>
      </c>
      <c r="P31" s="126"/>
      <c r="Q31" s="127"/>
    </row>
    <row r="32" spans="2:18" s="10" customFormat="1" ht="15" customHeight="1">
      <c r="B32" s="128" t="s">
        <v>25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</row>
    <row r="33" spans="2:18" s="10" customFormat="1" ht="15.75" customHeight="1" thickBot="1">
      <c r="B33" s="129" t="s">
        <v>26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1:18" s="10" customFormat="1" ht="24.75" customHeight="1">
      <c r="A34" s="139" t="s">
        <v>27</v>
      </c>
      <c r="B34" s="120" t="s">
        <v>28</v>
      </c>
      <c r="C34" s="120" t="s">
        <v>29</v>
      </c>
      <c r="D34" s="120" t="s">
        <v>30</v>
      </c>
      <c r="E34" s="130" t="s">
        <v>31</v>
      </c>
      <c r="F34" s="132" t="s">
        <v>32</v>
      </c>
      <c r="G34" s="133"/>
      <c r="H34" s="118" t="s">
        <v>33</v>
      </c>
      <c r="I34" s="137" t="s">
        <v>64</v>
      </c>
      <c r="J34" s="138"/>
      <c r="K34" s="118" t="s">
        <v>34</v>
      </c>
      <c r="L34" s="137" t="s">
        <v>64</v>
      </c>
      <c r="M34" s="138"/>
      <c r="N34" s="60"/>
      <c r="O34" s="120" t="s">
        <v>35</v>
      </c>
      <c r="P34" s="122" t="s">
        <v>36</v>
      </c>
      <c r="Q34" s="122" t="s">
        <v>63</v>
      </c>
      <c r="R34" s="53"/>
    </row>
    <row r="35" spans="1:17" s="10" customFormat="1" ht="147.75" thickBot="1">
      <c r="A35" s="140"/>
      <c r="B35" s="121"/>
      <c r="C35" s="121"/>
      <c r="D35" s="121"/>
      <c r="E35" s="131"/>
      <c r="F35" s="11" t="s">
        <v>38</v>
      </c>
      <c r="G35" s="12" t="s">
        <v>39</v>
      </c>
      <c r="H35" s="119"/>
      <c r="I35" s="38" t="s">
        <v>65</v>
      </c>
      <c r="J35" s="14" t="s">
        <v>41</v>
      </c>
      <c r="K35" s="119"/>
      <c r="L35" s="39" t="s">
        <v>42</v>
      </c>
      <c r="M35" s="14" t="s">
        <v>43</v>
      </c>
      <c r="N35" s="61"/>
      <c r="O35" s="121"/>
      <c r="P35" s="123"/>
      <c r="Q35" s="123"/>
    </row>
    <row r="36" spans="1:17" s="10" customFormat="1" ht="11.25">
      <c r="A36" s="7">
        <v>1</v>
      </c>
      <c r="B36" s="1" t="s">
        <v>9</v>
      </c>
      <c r="C36" s="16" t="s">
        <v>44</v>
      </c>
      <c r="D36" s="17">
        <v>4.07</v>
      </c>
      <c r="E36" s="17">
        <f>F36+G36</f>
        <v>4271.6</v>
      </c>
      <c r="F36" s="4">
        <v>3069.5</v>
      </c>
      <c r="G36" s="4">
        <v>1202.1</v>
      </c>
      <c r="H36" s="17">
        <f>I36+J36</f>
        <v>69541.70999999999</v>
      </c>
      <c r="I36" s="4">
        <v>49971.53</v>
      </c>
      <c r="J36" s="4">
        <v>19570.18</v>
      </c>
      <c r="K36" s="17">
        <f>L36+M36</f>
        <v>31816.4</v>
      </c>
      <c r="L36" s="7">
        <v>31816.4</v>
      </c>
      <c r="M36" s="7">
        <v>0</v>
      </c>
      <c r="N36" s="7"/>
      <c r="O36" s="7">
        <f aca="true" t="shared" si="6" ref="O36:O53">H36-K36</f>
        <v>37725.30999999999</v>
      </c>
      <c r="P36" s="18"/>
      <c r="Q36" s="17">
        <f>K36</f>
        <v>31816.4</v>
      </c>
    </row>
    <row r="37" spans="1:17" s="10" customFormat="1" ht="11.25">
      <c r="A37" s="8">
        <v>2</v>
      </c>
      <c r="B37" s="2" t="s">
        <v>10</v>
      </c>
      <c r="C37" s="16" t="s">
        <v>45</v>
      </c>
      <c r="D37" s="19">
        <v>5.81</v>
      </c>
      <c r="E37" s="17">
        <f aca="true" t="shared" si="7" ref="E37:E53">F37+G37</f>
        <v>2299</v>
      </c>
      <c r="F37" s="5">
        <v>2076.4</v>
      </c>
      <c r="G37" s="5">
        <v>222.6</v>
      </c>
      <c r="H37" s="17">
        <f aca="true" t="shared" si="8" ref="H37:H53">I37+J37</f>
        <v>53428.82</v>
      </c>
      <c r="I37" s="5">
        <v>48255.58</v>
      </c>
      <c r="J37" s="5">
        <v>5173.24</v>
      </c>
      <c r="K37" s="17">
        <f aca="true" t="shared" si="9" ref="K37:K53">L37+M37</f>
        <v>32167.61</v>
      </c>
      <c r="L37" s="8">
        <v>32167.61</v>
      </c>
      <c r="M37" s="7">
        <v>0</v>
      </c>
      <c r="N37" s="7"/>
      <c r="O37" s="7">
        <f t="shared" si="6"/>
        <v>21261.21</v>
      </c>
      <c r="P37" s="20"/>
      <c r="Q37" s="17">
        <f aca="true" t="shared" si="10" ref="Q37:Q53">K37</f>
        <v>32167.61</v>
      </c>
    </row>
    <row r="38" spans="1:17" s="10" customFormat="1" ht="21">
      <c r="A38" s="8">
        <v>3</v>
      </c>
      <c r="B38" s="2" t="s">
        <v>6</v>
      </c>
      <c r="C38" s="16" t="s">
        <v>46</v>
      </c>
      <c r="D38" s="19">
        <v>5.81</v>
      </c>
      <c r="E38" s="17">
        <f t="shared" si="7"/>
        <v>3565.1</v>
      </c>
      <c r="F38" s="5">
        <v>3565.1</v>
      </c>
      <c r="G38" s="5">
        <v>0</v>
      </c>
      <c r="H38" s="17">
        <f t="shared" si="8"/>
        <v>82247.84</v>
      </c>
      <c r="I38" s="5">
        <v>82247.84</v>
      </c>
      <c r="J38" s="8">
        <v>0</v>
      </c>
      <c r="K38" s="17">
        <f t="shared" si="9"/>
        <v>50202.41</v>
      </c>
      <c r="L38" s="8">
        <v>50202.41</v>
      </c>
      <c r="M38" s="7">
        <v>0</v>
      </c>
      <c r="N38" s="7"/>
      <c r="O38" s="7">
        <f t="shared" si="6"/>
        <v>32045.429999999993</v>
      </c>
      <c r="P38" s="20"/>
      <c r="Q38" s="17">
        <f t="shared" si="10"/>
        <v>50202.41</v>
      </c>
    </row>
    <row r="39" spans="1:17" s="10" customFormat="1" ht="11.25">
      <c r="A39" s="8">
        <v>4</v>
      </c>
      <c r="B39" s="2" t="s">
        <v>11</v>
      </c>
      <c r="C39" s="16" t="s">
        <v>47</v>
      </c>
      <c r="D39" s="19">
        <v>4.07</v>
      </c>
      <c r="E39" s="17">
        <f t="shared" si="7"/>
        <v>4341.3</v>
      </c>
      <c r="F39" s="5">
        <v>4341.3</v>
      </c>
      <c r="G39" s="5">
        <v>0</v>
      </c>
      <c r="H39" s="17">
        <f t="shared" si="8"/>
        <v>71069.41</v>
      </c>
      <c r="I39" s="5">
        <v>71069.41</v>
      </c>
      <c r="J39" s="8">
        <v>0</v>
      </c>
      <c r="K39" s="17">
        <f t="shared" si="9"/>
        <v>43405.09</v>
      </c>
      <c r="L39" s="8">
        <v>43405.09</v>
      </c>
      <c r="M39" s="7">
        <v>0</v>
      </c>
      <c r="N39" s="7"/>
      <c r="O39" s="7">
        <f t="shared" si="6"/>
        <v>27664.320000000007</v>
      </c>
      <c r="P39" s="20"/>
      <c r="Q39" s="17">
        <f t="shared" si="10"/>
        <v>43405.09</v>
      </c>
    </row>
    <row r="40" spans="1:17" s="10" customFormat="1" ht="11.25">
      <c r="A40" s="8">
        <v>5</v>
      </c>
      <c r="B40" s="2" t="s">
        <v>12</v>
      </c>
      <c r="C40" s="16" t="s">
        <v>48</v>
      </c>
      <c r="D40" s="19">
        <v>5.81</v>
      </c>
      <c r="E40" s="17">
        <f t="shared" si="7"/>
        <v>15635</v>
      </c>
      <c r="F40" s="5">
        <v>15635</v>
      </c>
      <c r="G40" s="5">
        <v>0</v>
      </c>
      <c r="H40" s="17">
        <f t="shared" si="8"/>
        <v>363357.34</v>
      </c>
      <c r="I40" s="5">
        <v>363357.34</v>
      </c>
      <c r="J40" s="8">
        <v>0</v>
      </c>
      <c r="K40" s="17">
        <f t="shared" si="9"/>
        <v>237859.26</v>
      </c>
      <c r="L40" s="8">
        <v>237859.26</v>
      </c>
      <c r="M40" s="7">
        <v>0</v>
      </c>
      <c r="N40" s="7"/>
      <c r="O40" s="7">
        <f t="shared" si="6"/>
        <v>125498.08000000002</v>
      </c>
      <c r="P40" s="20"/>
      <c r="Q40" s="17">
        <f t="shared" si="10"/>
        <v>237859.26</v>
      </c>
    </row>
    <row r="41" spans="1:17" s="10" customFormat="1" ht="11.25">
      <c r="A41" s="8">
        <v>6</v>
      </c>
      <c r="B41" s="2" t="s">
        <v>8</v>
      </c>
      <c r="C41" s="16" t="s">
        <v>49</v>
      </c>
      <c r="D41" s="19">
        <v>4.07</v>
      </c>
      <c r="E41" s="17">
        <f t="shared" si="7"/>
        <v>4241.9</v>
      </c>
      <c r="F41" s="5">
        <v>4241.9</v>
      </c>
      <c r="G41" s="5">
        <v>0</v>
      </c>
      <c r="H41" s="17">
        <f t="shared" si="8"/>
        <v>69755.15</v>
      </c>
      <c r="I41" s="5">
        <v>69755.15</v>
      </c>
      <c r="J41" s="8">
        <v>0</v>
      </c>
      <c r="K41" s="17">
        <f t="shared" si="9"/>
        <v>46491.05</v>
      </c>
      <c r="L41" s="8">
        <v>46491.05</v>
      </c>
      <c r="M41" s="7">
        <v>0</v>
      </c>
      <c r="N41" s="7"/>
      <c r="O41" s="7">
        <f t="shared" si="6"/>
        <v>23264.09999999999</v>
      </c>
      <c r="P41" s="20"/>
      <c r="Q41" s="17">
        <f t="shared" si="10"/>
        <v>46491.05</v>
      </c>
    </row>
    <row r="42" spans="1:17" s="10" customFormat="1" ht="11.25">
      <c r="A42" s="8">
        <v>7</v>
      </c>
      <c r="B42" s="2" t="s">
        <v>13</v>
      </c>
      <c r="C42" s="16" t="s">
        <v>50</v>
      </c>
      <c r="D42" s="19">
        <v>5.81</v>
      </c>
      <c r="E42" s="17">
        <f t="shared" si="7"/>
        <v>6756.1</v>
      </c>
      <c r="F42" s="5">
        <v>6756.1</v>
      </c>
      <c r="G42" s="5">
        <v>0</v>
      </c>
      <c r="H42" s="17">
        <f t="shared" si="8"/>
        <v>155706.11</v>
      </c>
      <c r="I42" s="5">
        <v>155706.11</v>
      </c>
      <c r="J42" s="8">
        <v>0</v>
      </c>
      <c r="K42" s="17">
        <f t="shared" si="9"/>
        <v>101930.47</v>
      </c>
      <c r="L42" s="8">
        <v>101930.47</v>
      </c>
      <c r="M42" s="7">
        <v>0</v>
      </c>
      <c r="N42" s="7"/>
      <c r="O42" s="7">
        <f t="shared" si="6"/>
        <v>53775.639999999985</v>
      </c>
      <c r="P42" s="20"/>
      <c r="Q42" s="17">
        <f t="shared" si="10"/>
        <v>101930.47</v>
      </c>
    </row>
    <row r="43" spans="1:17" s="10" customFormat="1" ht="11.25">
      <c r="A43" s="8">
        <v>8</v>
      </c>
      <c r="B43" s="2" t="s">
        <v>14</v>
      </c>
      <c r="C43" s="16" t="s">
        <v>51</v>
      </c>
      <c r="D43" s="19">
        <v>5.81</v>
      </c>
      <c r="E43" s="17">
        <f t="shared" si="7"/>
        <v>3953.2</v>
      </c>
      <c r="F43" s="5">
        <v>3953.2</v>
      </c>
      <c r="G43" s="5">
        <v>0</v>
      </c>
      <c r="H43" s="17">
        <f t="shared" si="8"/>
        <v>91872.82</v>
      </c>
      <c r="I43" s="5">
        <v>91872.82</v>
      </c>
      <c r="J43" s="8">
        <v>0</v>
      </c>
      <c r="K43" s="17">
        <f t="shared" si="9"/>
        <v>62577.62</v>
      </c>
      <c r="L43" s="8">
        <v>62577.62</v>
      </c>
      <c r="M43" s="7">
        <v>0</v>
      </c>
      <c r="N43" s="7"/>
      <c r="O43" s="7">
        <f t="shared" si="6"/>
        <v>29295.200000000004</v>
      </c>
      <c r="P43" s="20"/>
      <c r="Q43" s="17">
        <f t="shared" si="10"/>
        <v>62577.62</v>
      </c>
    </row>
    <row r="44" spans="1:17" s="10" customFormat="1" ht="11.25">
      <c r="A44" s="8">
        <v>9</v>
      </c>
      <c r="B44" s="2" t="s">
        <v>15</v>
      </c>
      <c r="C44" s="16" t="s">
        <v>52</v>
      </c>
      <c r="D44" s="19">
        <v>5.81</v>
      </c>
      <c r="E44" s="17">
        <f t="shared" si="7"/>
        <v>10393.1</v>
      </c>
      <c r="F44" s="5">
        <v>9971.9</v>
      </c>
      <c r="G44" s="5">
        <v>421.2</v>
      </c>
      <c r="H44" s="17">
        <f t="shared" si="8"/>
        <v>240238.73</v>
      </c>
      <c r="I44" s="5">
        <v>232081.5</v>
      </c>
      <c r="J44" s="5">
        <v>8157.23</v>
      </c>
      <c r="K44" s="17">
        <f t="shared" si="9"/>
        <v>149392.72</v>
      </c>
      <c r="L44" s="8">
        <v>149392.72</v>
      </c>
      <c r="M44" s="7">
        <v>0</v>
      </c>
      <c r="N44" s="7"/>
      <c r="O44" s="7">
        <f t="shared" si="6"/>
        <v>90846.01000000001</v>
      </c>
      <c r="P44" s="20"/>
      <c r="Q44" s="17">
        <f t="shared" si="10"/>
        <v>149392.72</v>
      </c>
    </row>
    <row r="45" spans="1:17" s="10" customFormat="1" ht="11.25">
      <c r="A45" s="8">
        <v>10</v>
      </c>
      <c r="B45" s="2" t="s">
        <v>4</v>
      </c>
      <c r="C45" s="16" t="s">
        <v>53</v>
      </c>
      <c r="D45" s="19">
        <v>5.81</v>
      </c>
      <c r="E45" s="17">
        <f t="shared" si="7"/>
        <v>3833</v>
      </c>
      <c r="F45" s="21">
        <v>3833</v>
      </c>
      <c r="G45" s="5">
        <v>0</v>
      </c>
      <c r="H45" s="17">
        <f t="shared" si="8"/>
        <v>89346.1</v>
      </c>
      <c r="I45" s="5">
        <v>89346.1</v>
      </c>
      <c r="J45" s="5">
        <v>0</v>
      </c>
      <c r="K45" s="17">
        <f t="shared" si="9"/>
        <v>61663.47</v>
      </c>
      <c r="L45" s="8">
        <v>61663.47</v>
      </c>
      <c r="M45" s="7">
        <v>0</v>
      </c>
      <c r="N45" s="7"/>
      <c r="O45" s="7">
        <f t="shared" si="6"/>
        <v>27682.630000000005</v>
      </c>
      <c r="P45" s="20"/>
      <c r="Q45" s="17">
        <f t="shared" si="10"/>
        <v>61663.47</v>
      </c>
    </row>
    <row r="46" spans="1:17" s="10" customFormat="1" ht="11.25">
      <c r="A46" s="8">
        <v>11</v>
      </c>
      <c r="B46" s="2" t="s">
        <v>5</v>
      </c>
      <c r="C46" s="16" t="s">
        <v>54</v>
      </c>
      <c r="D46" s="19">
        <v>5.81</v>
      </c>
      <c r="E46" s="17">
        <f t="shared" si="7"/>
        <v>4256.2</v>
      </c>
      <c r="F46" s="5">
        <v>4194.8</v>
      </c>
      <c r="G46" s="5">
        <v>61.4</v>
      </c>
      <c r="H46" s="17">
        <f t="shared" si="8"/>
        <v>98914</v>
      </c>
      <c r="I46" s="5">
        <v>97487.08</v>
      </c>
      <c r="J46" s="5">
        <v>1426.92</v>
      </c>
      <c r="K46" s="17">
        <f t="shared" si="9"/>
        <v>64871.19</v>
      </c>
      <c r="L46" s="8">
        <v>64871.19</v>
      </c>
      <c r="M46" s="7">
        <v>0</v>
      </c>
      <c r="N46" s="7"/>
      <c r="O46" s="7">
        <f t="shared" si="6"/>
        <v>34042.81</v>
      </c>
      <c r="P46" s="20"/>
      <c r="Q46" s="17">
        <f t="shared" si="10"/>
        <v>64871.19</v>
      </c>
    </row>
    <row r="47" spans="1:17" s="10" customFormat="1" ht="11.25">
      <c r="A47" s="8">
        <v>12</v>
      </c>
      <c r="B47" s="2" t="s">
        <v>16</v>
      </c>
      <c r="C47" s="16" t="s">
        <v>55</v>
      </c>
      <c r="D47" s="19">
        <v>5.81</v>
      </c>
      <c r="E47" s="17">
        <f t="shared" si="7"/>
        <v>11954.8</v>
      </c>
      <c r="F47" s="5">
        <v>11954.8</v>
      </c>
      <c r="G47" s="5">
        <v>0</v>
      </c>
      <c r="H47" s="17">
        <f t="shared" si="8"/>
        <v>277829.42</v>
      </c>
      <c r="I47" s="5">
        <v>277829.42</v>
      </c>
      <c r="J47" s="5">
        <v>0</v>
      </c>
      <c r="K47" s="17">
        <f t="shared" si="9"/>
        <v>187355.96</v>
      </c>
      <c r="L47" s="8">
        <v>187355.96</v>
      </c>
      <c r="M47" s="7">
        <v>0</v>
      </c>
      <c r="N47" s="7"/>
      <c r="O47" s="7">
        <f t="shared" si="6"/>
        <v>90473.45999999999</v>
      </c>
      <c r="P47" s="20"/>
      <c r="Q47" s="17">
        <f t="shared" si="10"/>
        <v>187355.96</v>
      </c>
    </row>
    <row r="48" spans="1:17" s="10" customFormat="1" ht="11.25">
      <c r="A48" s="8">
        <v>13</v>
      </c>
      <c r="B48" s="2" t="s">
        <v>17</v>
      </c>
      <c r="C48" s="16" t="s">
        <v>56</v>
      </c>
      <c r="D48" s="19">
        <v>4.07</v>
      </c>
      <c r="E48" s="17">
        <f t="shared" si="7"/>
        <v>3778.14</v>
      </c>
      <c r="F48" s="5">
        <v>2570.7</v>
      </c>
      <c r="G48" s="5">
        <v>1207.44</v>
      </c>
      <c r="H48" s="17">
        <f t="shared" si="8"/>
        <v>45810.87</v>
      </c>
      <c r="I48" s="5">
        <v>31135.38</v>
      </c>
      <c r="J48" s="5">
        <v>14675.49</v>
      </c>
      <c r="K48" s="17">
        <f t="shared" si="9"/>
        <v>18665.22</v>
      </c>
      <c r="L48" s="8">
        <v>18665.22</v>
      </c>
      <c r="M48" s="7">
        <v>0</v>
      </c>
      <c r="N48" s="7"/>
      <c r="O48" s="7">
        <f t="shared" si="6"/>
        <v>27145.65</v>
      </c>
      <c r="P48" s="20"/>
      <c r="Q48" s="17">
        <f t="shared" si="10"/>
        <v>18665.22</v>
      </c>
    </row>
    <row r="49" spans="1:17" s="10" customFormat="1" ht="11.25">
      <c r="A49" s="8">
        <v>14</v>
      </c>
      <c r="B49" s="2" t="s">
        <v>18</v>
      </c>
      <c r="C49" s="16" t="s">
        <v>57</v>
      </c>
      <c r="D49" s="19">
        <v>5.81</v>
      </c>
      <c r="E49" s="17">
        <f t="shared" si="7"/>
        <v>11419.099999999999</v>
      </c>
      <c r="F49" s="5">
        <v>8755.9</v>
      </c>
      <c r="G49" s="5">
        <v>2663.2</v>
      </c>
      <c r="H49" s="17">
        <f t="shared" si="8"/>
        <v>199034.91</v>
      </c>
      <c r="I49" s="5">
        <v>152615.34</v>
      </c>
      <c r="J49" s="5">
        <v>46419.57</v>
      </c>
      <c r="K49" s="17">
        <f t="shared" si="9"/>
        <v>85029.26</v>
      </c>
      <c r="L49" s="8">
        <v>85029.26</v>
      </c>
      <c r="M49" s="7">
        <v>0</v>
      </c>
      <c r="N49" s="7"/>
      <c r="O49" s="7">
        <f t="shared" si="6"/>
        <v>114005.65000000001</v>
      </c>
      <c r="P49" s="20"/>
      <c r="Q49" s="17">
        <f t="shared" si="10"/>
        <v>85029.26</v>
      </c>
    </row>
    <row r="50" spans="1:17" s="10" customFormat="1" ht="12.75" customHeight="1">
      <c r="A50" s="8">
        <v>15</v>
      </c>
      <c r="B50" s="2" t="s">
        <v>19</v>
      </c>
      <c r="C50" s="16" t="s">
        <v>58</v>
      </c>
      <c r="D50" s="19">
        <v>4.07</v>
      </c>
      <c r="E50" s="17">
        <f t="shared" si="7"/>
        <v>2479.8</v>
      </c>
      <c r="F50" s="5">
        <v>2479.8</v>
      </c>
      <c r="G50" s="5">
        <v>0</v>
      </c>
      <c r="H50" s="17">
        <f t="shared" si="8"/>
        <v>30278.44</v>
      </c>
      <c r="I50" s="5">
        <v>30278.44</v>
      </c>
      <c r="J50" s="5">
        <v>0</v>
      </c>
      <c r="K50" s="17">
        <f t="shared" si="9"/>
        <v>20132.4</v>
      </c>
      <c r="L50" s="8">
        <v>20132.4</v>
      </c>
      <c r="M50" s="7">
        <v>0</v>
      </c>
      <c r="N50" s="7"/>
      <c r="O50" s="7">
        <f t="shared" si="6"/>
        <v>10146.039999999997</v>
      </c>
      <c r="P50" s="20"/>
      <c r="Q50" s="17">
        <f t="shared" si="10"/>
        <v>20132.4</v>
      </c>
    </row>
    <row r="51" spans="1:17" s="10" customFormat="1" ht="11.25">
      <c r="A51" s="8">
        <v>16</v>
      </c>
      <c r="B51" s="2" t="s">
        <v>20</v>
      </c>
      <c r="C51" s="16" t="s">
        <v>59</v>
      </c>
      <c r="D51" s="19">
        <v>5.81</v>
      </c>
      <c r="E51" s="17">
        <f t="shared" si="7"/>
        <v>9004</v>
      </c>
      <c r="F51" s="5">
        <v>8536.3</v>
      </c>
      <c r="G51" s="5">
        <v>467.7</v>
      </c>
      <c r="H51" s="17">
        <f t="shared" si="8"/>
        <v>104626.45000000001</v>
      </c>
      <c r="I51" s="5">
        <v>99191.77</v>
      </c>
      <c r="J51" s="5">
        <v>5434.68</v>
      </c>
      <c r="K51" s="17">
        <f t="shared" si="9"/>
        <v>37682.69</v>
      </c>
      <c r="L51" s="8">
        <v>37682.69</v>
      </c>
      <c r="M51" s="7">
        <v>0</v>
      </c>
      <c r="N51" s="7"/>
      <c r="O51" s="7">
        <f t="shared" si="6"/>
        <v>66943.76000000001</v>
      </c>
      <c r="P51" s="20"/>
      <c r="Q51" s="17">
        <f t="shared" si="10"/>
        <v>37682.69</v>
      </c>
    </row>
    <row r="52" spans="1:17" s="10" customFormat="1" ht="11.25">
      <c r="A52" s="40">
        <v>17</v>
      </c>
      <c r="B52" s="2" t="s">
        <v>21</v>
      </c>
      <c r="C52" s="44" t="s">
        <v>60</v>
      </c>
      <c r="D52" s="19">
        <v>4.07</v>
      </c>
      <c r="E52" s="19">
        <f t="shared" si="7"/>
        <v>1957.3</v>
      </c>
      <c r="F52" s="5">
        <v>1734.6</v>
      </c>
      <c r="G52" s="5">
        <v>222.7</v>
      </c>
      <c r="H52" s="19">
        <f t="shared" si="8"/>
        <v>15932.45</v>
      </c>
      <c r="I52" s="5">
        <v>14119.67</v>
      </c>
      <c r="J52" s="5">
        <v>1812.78</v>
      </c>
      <c r="K52" s="19">
        <f t="shared" si="9"/>
        <v>6483.98</v>
      </c>
      <c r="L52" s="8">
        <v>6483.98</v>
      </c>
      <c r="M52" s="8">
        <v>0</v>
      </c>
      <c r="N52" s="8"/>
      <c r="O52" s="8">
        <f t="shared" si="6"/>
        <v>9448.470000000001</v>
      </c>
      <c r="P52" s="19"/>
      <c r="Q52" s="19">
        <f t="shared" si="10"/>
        <v>6483.98</v>
      </c>
    </row>
    <row r="53" spans="1:17" s="10" customFormat="1" ht="11.25">
      <c r="A53" s="40"/>
      <c r="B53" s="2" t="s">
        <v>67</v>
      </c>
      <c r="C53" s="44" t="s">
        <v>68</v>
      </c>
      <c r="D53" s="19">
        <v>5.81</v>
      </c>
      <c r="E53" s="19">
        <f t="shared" si="7"/>
        <v>9427</v>
      </c>
      <c r="F53" s="5">
        <v>9427</v>
      </c>
      <c r="G53" s="5">
        <v>0</v>
      </c>
      <c r="H53" s="19">
        <f t="shared" si="8"/>
        <v>54770.93</v>
      </c>
      <c r="I53" s="5">
        <v>54770.93</v>
      </c>
      <c r="J53" s="5">
        <v>0</v>
      </c>
      <c r="K53" s="19">
        <f t="shared" si="9"/>
        <v>0</v>
      </c>
      <c r="L53" s="8">
        <v>0</v>
      </c>
      <c r="M53" s="8">
        <v>0</v>
      </c>
      <c r="N53" s="8"/>
      <c r="O53" s="8">
        <f t="shared" si="6"/>
        <v>54770.93</v>
      </c>
      <c r="P53" s="19"/>
      <c r="Q53" s="19">
        <f t="shared" si="10"/>
        <v>0</v>
      </c>
    </row>
    <row r="54" spans="1:17" s="10" customFormat="1" ht="13.5" thickBot="1">
      <c r="A54" s="25"/>
      <c r="B54" s="41" t="s">
        <v>0</v>
      </c>
      <c r="C54" s="42"/>
      <c r="D54" s="43"/>
      <c r="E54" s="43">
        <f>SUM(E36:E53)</f>
        <v>113565.63999999998</v>
      </c>
      <c r="F54" s="43">
        <f>SUM(F36:F53)</f>
        <v>107097.3</v>
      </c>
      <c r="G54" s="43">
        <f>SUM(G36:G53)</f>
        <v>6468.339999999999</v>
      </c>
      <c r="H54" s="43">
        <f>SUM(H36:H53)</f>
        <v>2113761.5</v>
      </c>
      <c r="I54" s="43">
        <f>SUM(I36:I53)</f>
        <v>2011091.41</v>
      </c>
      <c r="J54" s="43">
        <f aca="true" t="shared" si="11" ref="J54:Q54">SUM(J36:J53)</f>
        <v>102670.09</v>
      </c>
      <c r="K54" s="43">
        <f t="shared" si="11"/>
        <v>1237726.7999999998</v>
      </c>
      <c r="L54" s="43">
        <f t="shared" si="11"/>
        <v>1237726.7999999998</v>
      </c>
      <c r="M54" s="43">
        <f t="shared" si="11"/>
        <v>0</v>
      </c>
      <c r="N54" s="43"/>
      <c r="O54" s="43">
        <f t="shared" si="11"/>
        <v>876034.7000000001</v>
      </c>
      <c r="P54" s="43">
        <f t="shared" si="11"/>
        <v>0</v>
      </c>
      <c r="Q54" s="43">
        <f t="shared" si="11"/>
        <v>1237726.7999999998</v>
      </c>
    </row>
    <row r="55" spans="2:17" s="10" customFormat="1" ht="12.75">
      <c r="B55" s="33"/>
      <c r="C55" s="34"/>
      <c r="D55" s="35"/>
      <c r="E55" s="35"/>
      <c r="F55" s="35"/>
      <c r="G55" s="35"/>
      <c r="H55" s="36"/>
      <c r="I55" s="37"/>
      <c r="J55" s="35"/>
      <c r="K55" s="35"/>
      <c r="L55" s="35"/>
      <c r="M55" s="35"/>
      <c r="N55" s="35"/>
      <c r="O55" s="35"/>
      <c r="P55" s="35"/>
      <c r="Q55" s="35"/>
    </row>
    <row r="56" spans="2:17" s="10" customFormat="1" ht="12.75">
      <c r="B56" s="33"/>
      <c r="C56" s="34"/>
      <c r="D56" s="35"/>
      <c r="E56" s="35"/>
      <c r="F56" s="35"/>
      <c r="G56" s="35"/>
      <c r="H56" s="36"/>
      <c r="I56" s="37"/>
      <c r="J56" s="35"/>
      <c r="K56" s="35"/>
      <c r="L56" s="35"/>
      <c r="M56" s="35"/>
      <c r="N56" s="35"/>
      <c r="O56" s="35"/>
      <c r="P56" s="35"/>
      <c r="Q56" s="35"/>
    </row>
    <row r="57" spans="2:17" s="10" customFormat="1" ht="10.5">
      <c r="B57" s="134" t="s">
        <v>66</v>
      </c>
      <c r="C57" s="135"/>
      <c r="D57" s="135"/>
      <c r="E57" s="135"/>
      <c r="F57" s="135"/>
      <c r="G57" s="135"/>
      <c r="H57" s="136"/>
      <c r="I57" s="134" t="s">
        <v>62</v>
      </c>
      <c r="J57" s="135"/>
      <c r="K57" s="135"/>
      <c r="L57" s="135"/>
      <c r="M57" s="135"/>
      <c r="N57" s="135"/>
      <c r="O57" s="135"/>
      <c r="P57" s="135"/>
      <c r="Q57" s="136"/>
    </row>
    <row r="58" spans="2:17" s="10" customFormat="1" ht="10.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2:17" s="10" customFormat="1" ht="10.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2:17" s="10" customFormat="1" ht="10.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2:17" s="10" customFormat="1" ht="10.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2:17" s="10" customFormat="1" ht="10.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s="10" customFormat="1" ht="10.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2:17" s="10" customFormat="1" ht="10.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2:17" s="10" customFormat="1" ht="10.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="10" customFormat="1" ht="10.5"/>
    <row r="67" spans="15:17" s="10" customFormat="1" ht="10.5" customHeight="1">
      <c r="O67" s="124" t="s">
        <v>22</v>
      </c>
      <c r="P67" s="124"/>
      <c r="Q67" s="124"/>
    </row>
    <row r="68" spans="12:17" s="10" customFormat="1" ht="10.5" customHeight="1">
      <c r="L68" s="124" t="s">
        <v>23</v>
      </c>
      <c r="M68" s="124"/>
      <c r="N68" s="124"/>
      <c r="O68" s="124"/>
      <c r="P68" s="124"/>
      <c r="Q68" s="125"/>
    </row>
    <row r="69" spans="15:17" s="10" customFormat="1" ht="10.5" customHeight="1">
      <c r="O69" s="126" t="s">
        <v>24</v>
      </c>
      <c r="P69" s="126"/>
      <c r="Q69" s="127"/>
    </row>
    <row r="70" spans="2:18" s="10" customFormat="1" ht="15" customHeight="1">
      <c r="B70" s="128" t="s">
        <v>25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</row>
    <row r="71" spans="2:18" s="10" customFormat="1" ht="15.75" customHeight="1" thickBot="1">
      <c r="B71" s="129" t="s">
        <v>26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</row>
    <row r="72" spans="2:18" s="10" customFormat="1" ht="32.25" customHeight="1">
      <c r="B72" s="120" t="s">
        <v>28</v>
      </c>
      <c r="C72" s="120" t="s">
        <v>29</v>
      </c>
      <c r="D72" s="120" t="s">
        <v>30</v>
      </c>
      <c r="E72" s="130" t="s">
        <v>31</v>
      </c>
      <c r="F72" s="132" t="s">
        <v>32</v>
      </c>
      <c r="G72" s="133"/>
      <c r="H72" s="118" t="s">
        <v>33</v>
      </c>
      <c r="I72" s="137" t="s">
        <v>69</v>
      </c>
      <c r="J72" s="138"/>
      <c r="K72" s="118" t="s">
        <v>34</v>
      </c>
      <c r="L72" s="137" t="s">
        <v>69</v>
      </c>
      <c r="M72" s="138"/>
      <c r="N72" s="60"/>
      <c r="O72" s="120" t="s">
        <v>35</v>
      </c>
      <c r="P72" s="122" t="s">
        <v>36</v>
      </c>
      <c r="Q72" s="122" t="s">
        <v>70</v>
      </c>
      <c r="R72" s="53"/>
    </row>
    <row r="73" spans="2:17" s="10" customFormat="1" ht="147.75" thickBot="1">
      <c r="B73" s="121"/>
      <c r="C73" s="121"/>
      <c r="D73" s="121"/>
      <c r="E73" s="131"/>
      <c r="F73" s="11" t="s">
        <v>38</v>
      </c>
      <c r="G73" s="12" t="s">
        <v>39</v>
      </c>
      <c r="H73" s="119"/>
      <c r="I73" s="38" t="s">
        <v>65</v>
      </c>
      <c r="J73" s="14" t="s">
        <v>41</v>
      </c>
      <c r="K73" s="119"/>
      <c r="L73" s="39" t="s">
        <v>42</v>
      </c>
      <c r="M73" s="14" t="s">
        <v>43</v>
      </c>
      <c r="N73" s="61"/>
      <c r="O73" s="121"/>
      <c r="P73" s="123"/>
      <c r="Q73" s="123"/>
    </row>
    <row r="74" spans="2:17" s="10" customFormat="1" ht="11.25">
      <c r="B74" s="1" t="s">
        <v>9</v>
      </c>
      <c r="C74" s="16" t="s">
        <v>44</v>
      </c>
      <c r="D74" s="17">
        <v>4.07</v>
      </c>
      <c r="E74" s="17">
        <f>F74+G74</f>
        <v>4271.6</v>
      </c>
      <c r="F74" s="4">
        <v>3069.5</v>
      </c>
      <c r="G74" s="4">
        <v>1202.1</v>
      </c>
      <c r="H74" s="17">
        <f>I74+J74</f>
        <v>86927.13</v>
      </c>
      <c r="I74" s="4">
        <v>62464.41</v>
      </c>
      <c r="J74" s="4">
        <v>24462.72</v>
      </c>
      <c r="K74" s="17">
        <f>L74+M74</f>
        <v>64056.37</v>
      </c>
      <c r="L74" s="7">
        <v>41991.37</v>
      </c>
      <c r="M74" s="46">
        <v>22065</v>
      </c>
      <c r="N74" s="46"/>
      <c r="O74" s="7">
        <f aca="true" t="shared" si="12" ref="O74:O91">H74-K74</f>
        <v>22870.760000000002</v>
      </c>
      <c r="P74" s="18"/>
      <c r="Q74" s="17">
        <f>K74</f>
        <v>64056.37</v>
      </c>
    </row>
    <row r="75" spans="2:17" s="10" customFormat="1" ht="11.25">
      <c r="B75" s="2" t="s">
        <v>10</v>
      </c>
      <c r="C75" s="16" t="s">
        <v>45</v>
      </c>
      <c r="D75" s="19">
        <v>5.81</v>
      </c>
      <c r="E75" s="17">
        <f aca="true" t="shared" si="13" ref="E75:E91">F75+G75</f>
        <v>2299</v>
      </c>
      <c r="F75" s="5">
        <v>2076.4</v>
      </c>
      <c r="G75" s="5">
        <v>222.6</v>
      </c>
      <c r="H75" s="17">
        <f aca="true" t="shared" si="14" ref="H75:H91">I75+J75</f>
        <v>66786</v>
      </c>
      <c r="I75" s="5">
        <v>60319.45</v>
      </c>
      <c r="J75" s="5">
        <v>6466.55</v>
      </c>
      <c r="K75" s="17">
        <f aca="true" t="shared" si="15" ref="K75:K91">L75+M75</f>
        <v>48127.009999999995</v>
      </c>
      <c r="L75" s="8">
        <v>42953.77</v>
      </c>
      <c r="M75" s="7">
        <v>5173.24</v>
      </c>
      <c r="N75" s="7"/>
      <c r="O75" s="7">
        <f t="shared" si="12"/>
        <v>18658.990000000005</v>
      </c>
      <c r="P75" s="20"/>
      <c r="Q75" s="17">
        <f aca="true" t="shared" si="16" ref="Q75:Q91">K75</f>
        <v>48127.009999999995</v>
      </c>
    </row>
    <row r="76" spans="2:17" s="10" customFormat="1" ht="21">
      <c r="B76" s="2" t="s">
        <v>6</v>
      </c>
      <c r="C76" s="16" t="s">
        <v>46</v>
      </c>
      <c r="D76" s="19">
        <v>5.81</v>
      </c>
      <c r="E76" s="17">
        <f t="shared" si="13"/>
        <v>3565.1</v>
      </c>
      <c r="F76" s="5">
        <v>3565.1</v>
      </c>
      <c r="G76" s="5">
        <v>0</v>
      </c>
      <c r="H76" s="17">
        <f t="shared" si="14"/>
        <v>102960.99</v>
      </c>
      <c r="I76" s="5">
        <v>102960.99</v>
      </c>
      <c r="J76" s="8"/>
      <c r="K76" s="17">
        <f t="shared" si="15"/>
        <v>71369.68</v>
      </c>
      <c r="L76" s="8">
        <v>71369.68</v>
      </c>
      <c r="M76" s="7">
        <v>0</v>
      </c>
      <c r="N76" s="7"/>
      <c r="O76" s="7">
        <f t="shared" si="12"/>
        <v>31591.310000000012</v>
      </c>
      <c r="P76" s="20"/>
      <c r="Q76" s="17">
        <f t="shared" si="16"/>
        <v>71369.68</v>
      </c>
    </row>
    <row r="77" spans="2:17" s="10" customFormat="1" ht="11.25">
      <c r="B77" s="2" t="s">
        <v>11</v>
      </c>
      <c r="C77" s="16" t="s">
        <v>47</v>
      </c>
      <c r="D77" s="19">
        <v>4.07</v>
      </c>
      <c r="E77" s="17">
        <f t="shared" si="13"/>
        <v>4341.3</v>
      </c>
      <c r="F77" s="5">
        <v>4341.3</v>
      </c>
      <c r="G77" s="5">
        <v>0</v>
      </c>
      <c r="H77" s="17">
        <f t="shared" si="14"/>
        <v>89131.61</v>
      </c>
      <c r="I77" s="5">
        <v>89131.61</v>
      </c>
      <c r="J77" s="8"/>
      <c r="K77" s="17">
        <f t="shared" si="15"/>
        <v>57163.7</v>
      </c>
      <c r="L77" s="8">
        <v>57163.7</v>
      </c>
      <c r="M77" s="7">
        <v>0</v>
      </c>
      <c r="N77" s="7"/>
      <c r="O77" s="7">
        <f t="shared" si="12"/>
        <v>31967.910000000003</v>
      </c>
      <c r="P77" s="20"/>
      <c r="Q77" s="17">
        <f t="shared" si="16"/>
        <v>57163.7</v>
      </c>
    </row>
    <row r="78" spans="2:17" s="10" customFormat="1" ht="11.25">
      <c r="B78" s="2" t="s">
        <v>12</v>
      </c>
      <c r="C78" s="16" t="s">
        <v>48</v>
      </c>
      <c r="D78" s="19">
        <v>5.81</v>
      </c>
      <c r="E78" s="17">
        <f t="shared" si="13"/>
        <v>15635</v>
      </c>
      <c r="F78" s="5">
        <v>15635</v>
      </c>
      <c r="G78" s="5">
        <v>0</v>
      </c>
      <c r="H78" s="17">
        <f t="shared" si="14"/>
        <v>454196.47</v>
      </c>
      <c r="I78" s="5">
        <v>454196.47</v>
      </c>
      <c r="J78" s="8"/>
      <c r="K78" s="17">
        <f t="shared" si="15"/>
        <v>322686.31</v>
      </c>
      <c r="L78" s="8">
        <v>322686.31</v>
      </c>
      <c r="M78" s="7">
        <v>0</v>
      </c>
      <c r="N78" s="7"/>
      <c r="O78" s="7">
        <f t="shared" si="12"/>
        <v>131510.15999999997</v>
      </c>
      <c r="P78" s="20"/>
      <c r="Q78" s="17">
        <f t="shared" si="16"/>
        <v>322686.31</v>
      </c>
    </row>
    <row r="79" spans="2:17" s="10" customFormat="1" ht="11.25">
      <c r="B79" s="2" t="s">
        <v>8</v>
      </c>
      <c r="C79" s="16" t="s">
        <v>49</v>
      </c>
      <c r="D79" s="19">
        <v>4.07</v>
      </c>
      <c r="E79" s="17">
        <f t="shared" si="13"/>
        <v>4241.9</v>
      </c>
      <c r="F79" s="5">
        <v>4241.9</v>
      </c>
      <c r="G79" s="5">
        <v>0</v>
      </c>
      <c r="H79" s="17">
        <f t="shared" si="14"/>
        <v>87485.24</v>
      </c>
      <c r="I79" s="5">
        <v>87485.24</v>
      </c>
      <c r="J79" s="8"/>
      <c r="K79" s="17">
        <f t="shared" si="15"/>
        <v>61089.26</v>
      </c>
      <c r="L79" s="8">
        <v>61089.26</v>
      </c>
      <c r="M79" s="7">
        <v>0</v>
      </c>
      <c r="N79" s="7"/>
      <c r="O79" s="7">
        <f t="shared" si="12"/>
        <v>26395.980000000003</v>
      </c>
      <c r="P79" s="20"/>
      <c r="Q79" s="17">
        <f t="shared" si="16"/>
        <v>61089.26</v>
      </c>
    </row>
    <row r="80" spans="2:17" s="10" customFormat="1" ht="11.25">
      <c r="B80" s="2" t="s">
        <v>13</v>
      </c>
      <c r="C80" s="16" t="s">
        <v>50</v>
      </c>
      <c r="D80" s="19">
        <v>5.81</v>
      </c>
      <c r="E80" s="17">
        <f t="shared" si="13"/>
        <v>6756.1</v>
      </c>
      <c r="F80" s="5">
        <v>6756.1</v>
      </c>
      <c r="G80" s="5">
        <v>0</v>
      </c>
      <c r="H80" s="17">
        <f t="shared" si="14"/>
        <v>194958.94</v>
      </c>
      <c r="I80" s="5">
        <v>194958.94</v>
      </c>
      <c r="J80" s="8"/>
      <c r="K80" s="17">
        <f t="shared" si="15"/>
        <v>139285.84</v>
      </c>
      <c r="L80" s="8">
        <v>139285.84</v>
      </c>
      <c r="M80" s="7">
        <v>0</v>
      </c>
      <c r="N80" s="7"/>
      <c r="O80" s="7">
        <f t="shared" si="12"/>
        <v>55673.100000000006</v>
      </c>
      <c r="P80" s="20"/>
      <c r="Q80" s="17">
        <f t="shared" si="16"/>
        <v>139285.84</v>
      </c>
    </row>
    <row r="81" spans="2:17" s="10" customFormat="1" ht="11.25">
      <c r="B81" s="2" t="s">
        <v>14</v>
      </c>
      <c r="C81" s="16" t="s">
        <v>51</v>
      </c>
      <c r="D81" s="19">
        <v>5.81</v>
      </c>
      <c r="E81" s="17">
        <f t="shared" si="13"/>
        <v>3953.2</v>
      </c>
      <c r="F81" s="5">
        <v>3953.2</v>
      </c>
      <c r="G81" s="5">
        <v>0</v>
      </c>
      <c r="H81" s="17">
        <f t="shared" si="14"/>
        <v>114841.02</v>
      </c>
      <c r="I81" s="5">
        <v>114841.02</v>
      </c>
      <c r="J81" s="8"/>
      <c r="K81" s="17">
        <f t="shared" si="15"/>
        <v>83793.02</v>
      </c>
      <c r="L81" s="8">
        <v>83793.02</v>
      </c>
      <c r="M81" s="7">
        <v>0</v>
      </c>
      <c r="N81" s="7"/>
      <c r="O81" s="7">
        <f t="shared" si="12"/>
        <v>31048</v>
      </c>
      <c r="P81" s="20"/>
      <c r="Q81" s="17">
        <f t="shared" si="16"/>
        <v>83793.02</v>
      </c>
    </row>
    <row r="82" spans="2:17" s="10" customFormat="1" ht="11.25">
      <c r="B82" s="2" t="s">
        <v>15</v>
      </c>
      <c r="C82" s="16" t="s">
        <v>52</v>
      </c>
      <c r="D82" s="19">
        <v>5.81</v>
      </c>
      <c r="E82" s="17">
        <f t="shared" si="13"/>
        <v>10393.1</v>
      </c>
      <c r="F82" s="5">
        <v>9971.9</v>
      </c>
      <c r="G82" s="5">
        <v>421.2</v>
      </c>
      <c r="H82" s="17">
        <f t="shared" si="14"/>
        <v>298509.87</v>
      </c>
      <c r="I82" s="5">
        <v>290352.64</v>
      </c>
      <c r="J82" s="5">
        <v>8157.23</v>
      </c>
      <c r="K82" s="17">
        <f t="shared" si="15"/>
        <v>209436.72</v>
      </c>
      <c r="L82" s="8">
        <v>202095.21</v>
      </c>
      <c r="M82" s="7">
        <v>7341.51</v>
      </c>
      <c r="N82" s="7"/>
      <c r="O82" s="7">
        <f t="shared" si="12"/>
        <v>89073.15</v>
      </c>
      <c r="P82" s="20"/>
      <c r="Q82" s="17">
        <f t="shared" si="16"/>
        <v>209436.72</v>
      </c>
    </row>
    <row r="83" spans="2:17" s="10" customFormat="1" ht="11.25">
      <c r="B83" s="2" t="s">
        <v>4</v>
      </c>
      <c r="C83" s="16" t="s">
        <v>53</v>
      </c>
      <c r="D83" s="19">
        <v>5.81</v>
      </c>
      <c r="E83" s="17">
        <f t="shared" si="13"/>
        <v>3833</v>
      </c>
      <c r="F83" s="21">
        <v>3833</v>
      </c>
      <c r="G83" s="5">
        <v>0</v>
      </c>
      <c r="H83" s="17">
        <f t="shared" si="14"/>
        <v>111902.21</v>
      </c>
      <c r="I83" s="5">
        <v>111902.21</v>
      </c>
      <c r="J83" s="5"/>
      <c r="K83" s="17">
        <f t="shared" si="15"/>
        <v>82919.59</v>
      </c>
      <c r="L83" s="8">
        <v>82919.59</v>
      </c>
      <c r="M83" s="7">
        <v>0</v>
      </c>
      <c r="N83" s="7"/>
      <c r="O83" s="7">
        <f t="shared" si="12"/>
        <v>28982.62000000001</v>
      </c>
      <c r="P83" s="20"/>
      <c r="Q83" s="17">
        <f t="shared" si="16"/>
        <v>82919.59</v>
      </c>
    </row>
    <row r="84" spans="2:17" s="10" customFormat="1" ht="11.25">
      <c r="B84" s="2" t="s">
        <v>5</v>
      </c>
      <c r="C84" s="16" t="s">
        <v>54</v>
      </c>
      <c r="D84" s="19">
        <v>5.81</v>
      </c>
      <c r="E84" s="17">
        <f t="shared" si="13"/>
        <v>4256.2</v>
      </c>
      <c r="F84" s="5">
        <v>4194.8</v>
      </c>
      <c r="G84" s="5">
        <v>61.4</v>
      </c>
      <c r="H84" s="17">
        <f t="shared" si="14"/>
        <v>123642.45999999999</v>
      </c>
      <c r="I84" s="5">
        <v>121858.81</v>
      </c>
      <c r="J84" s="5">
        <v>1783.65</v>
      </c>
      <c r="K84" s="17">
        <f t="shared" si="15"/>
        <v>88588.66</v>
      </c>
      <c r="L84" s="8">
        <v>87894.33</v>
      </c>
      <c r="M84" s="7">
        <v>694.33</v>
      </c>
      <c r="N84" s="7"/>
      <c r="O84" s="7">
        <f t="shared" si="12"/>
        <v>35053.79999999999</v>
      </c>
      <c r="P84" s="20"/>
      <c r="Q84" s="17">
        <f t="shared" si="16"/>
        <v>88588.66</v>
      </c>
    </row>
    <row r="85" spans="2:17" s="10" customFormat="1" ht="11.25">
      <c r="B85" s="2" t="s">
        <v>16</v>
      </c>
      <c r="C85" s="16" t="s">
        <v>55</v>
      </c>
      <c r="D85" s="19">
        <v>5.81</v>
      </c>
      <c r="E85" s="17">
        <f t="shared" si="13"/>
        <v>11954.8</v>
      </c>
      <c r="F85" s="5">
        <v>11954.8</v>
      </c>
      <c r="G85" s="5">
        <v>0</v>
      </c>
      <c r="H85" s="17">
        <f t="shared" si="14"/>
        <v>347286.69</v>
      </c>
      <c r="I85" s="5">
        <v>347286.69</v>
      </c>
      <c r="J85" s="5"/>
      <c r="K85" s="17">
        <f t="shared" si="15"/>
        <v>254827.99</v>
      </c>
      <c r="L85" s="8">
        <v>254827.99</v>
      </c>
      <c r="M85" s="7">
        <v>0</v>
      </c>
      <c r="N85" s="7"/>
      <c r="O85" s="7">
        <f t="shared" si="12"/>
        <v>92458.70000000001</v>
      </c>
      <c r="P85" s="20"/>
      <c r="Q85" s="17">
        <f t="shared" si="16"/>
        <v>254827.99</v>
      </c>
    </row>
    <row r="86" spans="2:17" s="10" customFormat="1" ht="11.25">
      <c r="B86" s="2" t="s">
        <v>17</v>
      </c>
      <c r="C86" s="16" t="s">
        <v>56</v>
      </c>
      <c r="D86" s="19">
        <v>4.07</v>
      </c>
      <c r="E86" s="17">
        <f t="shared" si="13"/>
        <v>3778.14</v>
      </c>
      <c r="F86" s="5">
        <v>2570.7</v>
      </c>
      <c r="G86" s="5">
        <v>1207.44</v>
      </c>
      <c r="H86" s="17">
        <f t="shared" si="14"/>
        <v>61187.84</v>
      </c>
      <c r="I86" s="5">
        <v>41598.07</v>
      </c>
      <c r="J86" s="5">
        <v>19589.77</v>
      </c>
      <c r="K86" s="17">
        <f t="shared" si="15"/>
        <v>35250.729999999996</v>
      </c>
      <c r="L86" s="8">
        <v>28063.44</v>
      </c>
      <c r="M86" s="7">
        <v>7187.29</v>
      </c>
      <c r="N86" s="7"/>
      <c r="O86" s="7">
        <f t="shared" si="12"/>
        <v>25937.11</v>
      </c>
      <c r="P86" s="20"/>
      <c r="Q86" s="17">
        <f t="shared" si="16"/>
        <v>35250.729999999996</v>
      </c>
    </row>
    <row r="87" spans="2:17" s="10" customFormat="1" ht="11.25">
      <c r="B87" s="2" t="s">
        <v>18</v>
      </c>
      <c r="C87" s="16" t="s">
        <v>57</v>
      </c>
      <c r="D87" s="19">
        <v>5.81</v>
      </c>
      <c r="E87" s="17">
        <f t="shared" si="13"/>
        <v>11419.099999999999</v>
      </c>
      <c r="F87" s="5">
        <v>8755.9</v>
      </c>
      <c r="G87" s="5">
        <v>2663.2</v>
      </c>
      <c r="H87" s="17">
        <f t="shared" si="14"/>
        <v>265379.8</v>
      </c>
      <c r="I87" s="5">
        <v>203487.04</v>
      </c>
      <c r="J87" s="5">
        <v>61892.76</v>
      </c>
      <c r="K87" s="17">
        <f t="shared" si="15"/>
        <v>163001.6</v>
      </c>
      <c r="L87" s="8">
        <v>132055.22</v>
      </c>
      <c r="M87" s="7">
        <v>30946.38</v>
      </c>
      <c r="N87" s="7"/>
      <c r="O87" s="7">
        <f t="shared" si="12"/>
        <v>102378.19999999998</v>
      </c>
      <c r="P87" s="20"/>
      <c r="Q87" s="17">
        <f t="shared" si="16"/>
        <v>163001.6</v>
      </c>
    </row>
    <row r="88" spans="2:17" s="10" customFormat="1" ht="11.25" customHeight="1">
      <c r="B88" s="2" t="s">
        <v>19</v>
      </c>
      <c r="C88" s="16" t="s">
        <v>58</v>
      </c>
      <c r="D88" s="19">
        <v>4.07</v>
      </c>
      <c r="E88" s="17">
        <f t="shared" si="13"/>
        <v>2479.8</v>
      </c>
      <c r="F88" s="5">
        <v>2479.8</v>
      </c>
      <c r="G88" s="5">
        <v>0</v>
      </c>
      <c r="H88" s="17">
        <f t="shared" si="14"/>
        <v>40371.23</v>
      </c>
      <c r="I88" s="5">
        <v>40371.23</v>
      </c>
      <c r="J88" s="5"/>
      <c r="K88" s="17">
        <f t="shared" si="15"/>
        <v>28330.75</v>
      </c>
      <c r="L88" s="8">
        <v>28330.75</v>
      </c>
      <c r="M88" s="7">
        <v>0</v>
      </c>
      <c r="N88" s="7"/>
      <c r="O88" s="7">
        <f t="shared" si="12"/>
        <v>12040.480000000003</v>
      </c>
      <c r="P88" s="20"/>
      <c r="Q88" s="17">
        <f t="shared" si="16"/>
        <v>28330.75</v>
      </c>
    </row>
    <row r="89" spans="2:17" s="10" customFormat="1" ht="11.25">
      <c r="B89" s="2" t="s">
        <v>20</v>
      </c>
      <c r="C89" s="16" t="s">
        <v>59</v>
      </c>
      <c r="D89" s="19">
        <v>5.81</v>
      </c>
      <c r="E89" s="17">
        <f t="shared" si="13"/>
        <v>9004</v>
      </c>
      <c r="F89" s="5">
        <v>8536.3</v>
      </c>
      <c r="G89" s="5">
        <v>467.7</v>
      </c>
      <c r="H89" s="17">
        <f t="shared" si="14"/>
        <v>156939.59</v>
      </c>
      <c r="I89" s="5">
        <v>148787.57</v>
      </c>
      <c r="J89" s="5">
        <v>8152.02</v>
      </c>
      <c r="K89" s="17">
        <f t="shared" si="15"/>
        <v>85866.05</v>
      </c>
      <c r="L89" s="8">
        <v>81395.69</v>
      </c>
      <c r="M89" s="7">
        <v>4470.36</v>
      </c>
      <c r="N89" s="7"/>
      <c r="O89" s="7">
        <f t="shared" si="12"/>
        <v>71073.54</v>
      </c>
      <c r="P89" s="20"/>
      <c r="Q89" s="17">
        <f t="shared" si="16"/>
        <v>85866.05</v>
      </c>
    </row>
    <row r="90" spans="2:17" s="10" customFormat="1" ht="11.25">
      <c r="B90" s="2" t="s">
        <v>21</v>
      </c>
      <c r="C90" s="44" t="s">
        <v>60</v>
      </c>
      <c r="D90" s="19">
        <v>4.07</v>
      </c>
      <c r="E90" s="19">
        <f t="shared" si="13"/>
        <v>1957.3</v>
      </c>
      <c r="F90" s="5">
        <v>1734.6</v>
      </c>
      <c r="G90" s="5">
        <v>222.7</v>
      </c>
      <c r="H90" s="19">
        <f t="shared" si="14"/>
        <v>23898.64</v>
      </c>
      <c r="I90" s="5">
        <v>21179.47</v>
      </c>
      <c r="J90" s="5">
        <v>2719.17</v>
      </c>
      <c r="K90" s="19">
        <f t="shared" si="15"/>
        <v>13329.51</v>
      </c>
      <c r="L90" s="8">
        <v>12051.18</v>
      </c>
      <c r="M90" s="8">
        <v>1278.33</v>
      </c>
      <c r="N90" s="8"/>
      <c r="O90" s="8">
        <f t="shared" si="12"/>
        <v>10569.13</v>
      </c>
      <c r="P90" s="19"/>
      <c r="Q90" s="19">
        <f t="shared" si="16"/>
        <v>13329.51</v>
      </c>
    </row>
    <row r="91" spans="2:17" s="10" customFormat="1" ht="11.25">
      <c r="B91" s="2" t="s">
        <v>67</v>
      </c>
      <c r="C91" s="44" t="s">
        <v>68</v>
      </c>
      <c r="D91" s="19">
        <v>5.81</v>
      </c>
      <c r="E91" s="19">
        <f t="shared" si="13"/>
        <v>9427</v>
      </c>
      <c r="F91" s="5">
        <v>9427</v>
      </c>
      <c r="G91" s="5">
        <v>0</v>
      </c>
      <c r="H91" s="19">
        <f t="shared" si="14"/>
        <v>109541.84</v>
      </c>
      <c r="I91" s="5">
        <v>109541.84</v>
      </c>
      <c r="J91" s="5"/>
      <c r="K91" s="19">
        <f t="shared" si="15"/>
        <v>0</v>
      </c>
      <c r="L91" s="8">
        <v>0</v>
      </c>
      <c r="M91" s="8">
        <v>0</v>
      </c>
      <c r="N91" s="8"/>
      <c r="O91" s="8">
        <f t="shared" si="12"/>
        <v>109541.84</v>
      </c>
      <c r="P91" s="19"/>
      <c r="Q91" s="19">
        <f t="shared" si="16"/>
        <v>0</v>
      </c>
    </row>
    <row r="92" spans="2:17" s="10" customFormat="1" ht="13.5" thickBot="1">
      <c r="B92" s="41" t="s">
        <v>0</v>
      </c>
      <c r="C92" s="42"/>
      <c r="D92" s="43"/>
      <c r="E92" s="43">
        <f aca="true" t="shared" si="17" ref="E92:J92">SUM(E74:E91)</f>
        <v>113565.63999999998</v>
      </c>
      <c r="F92" s="43">
        <f t="shared" si="17"/>
        <v>107097.3</v>
      </c>
      <c r="G92" s="43">
        <f t="shared" si="17"/>
        <v>6468.339999999999</v>
      </c>
      <c r="H92" s="45">
        <f t="shared" si="17"/>
        <v>2735947.5699999994</v>
      </c>
      <c r="I92" s="45">
        <f t="shared" si="17"/>
        <v>2602723.6999999997</v>
      </c>
      <c r="J92" s="45">
        <f t="shared" si="17"/>
        <v>133223.87</v>
      </c>
      <c r="K92" s="43">
        <f aca="true" t="shared" si="18" ref="K92:Q92">SUM(K74:K91)</f>
        <v>1809122.7900000003</v>
      </c>
      <c r="L92" s="43">
        <f t="shared" si="18"/>
        <v>1729966.3499999999</v>
      </c>
      <c r="M92" s="43">
        <f t="shared" si="18"/>
        <v>79156.44</v>
      </c>
      <c r="N92" s="43"/>
      <c r="O92" s="43">
        <f t="shared" si="18"/>
        <v>926824.7799999999</v>
      </c>
      <c r="P92" s="43">
        <f t="shared" si="18"/>
        <v>0</v>
      </c>
      <c r="Q92" s="43">
        <f t="shared" si="18"/>
        <v>1809122.7900000003</v>
      </c>
    </row>
    <row r="93" spans="2:17" s="10" customFormat="1" ht="12.75">
      <c r="B93" s="33"/>
      <c r="C93" s="34"/>
      <c r="D93" s="35"/>
      <c r="E93" s="35"/>
      <c r="F93" s="35"/>
      <c r="G93" s="35"/>
      <c r="H93" s="36"/>
      <c r="I93" s="37"/>
      <c r="J93" s="35"/>
      <c r="K93" s="35"/>
      <c r="L93" s="35"/>
      <c r="M93" s="35"/>
      <c r="N93" s="35"/>
      <c r="O93" s="35"/>
      <c r="P93" s="35"/>
      <c r="Q93" s="35"/>
    </row>
    <row r="94" spans="2:17" s="10" customFormat="1" ht="10.5">
      <c r="B94" s="134" t="s">
        <v>66</v>
      </c>
      <c r="C94" s="135"/>
      <c r="D94" s="135"/>
      <c r="E94" s="135"/>
      <c r="F94" s="135"/>
      <c r="G94" s="135"/>
      <c r="H94" s="136"/>
      <c r="I94" s="134" t="s">
        <v>62</v>
      </c>
      <c r="J94" s="135"/>
      <c r="K94" s="135"/>
      <c r="L94" s="135"/>
      <c r="M94" s="135"/>
      <c r="N94" s="135"/>
      <c r="O94" s="135"/>
      <c r="P94" s="135"/>
      <c r="Q94" s="136"/>
    </row>
    <row r="95" s="10" customFormat="1" ht="10.5"/>
    <row r="96" s="10" customFormat="1" ht="10.5"/>
    <row r="97" s="10" customFormat="1" ht="10.5"/>
    <row r="98" s="10" customFormat="1" ht="10.5"/>
    <row r="99" spans="15:17" s="10" customFormat="1" ht="10.5" customHeight="1">
      <c r="O99" s="124" t="s">
        <v>22</v>
      </c>
      <c r="P99" s="124"/>
      <c r="Q99" s="124"/>
    </row>
    <row r="100" spans="12:17" s="10" customFormat="1" ht="10.5" customHeight="1">
      <c r="L100" s="124" t="s">
        <v>23</v>
      </c>
      <c r="M100" s="124"/>
      <c r="N100" s="124"/>
      <c r="O100" s="124"/>
      <c r="P100" s="124"/>
      <c r="Q100" s="125"/>
    </row>
    <row r="101" spans="15:17" s="10" customFormat="1" ht="10.5" customHeight="1">
      <c r="O101" s="126" t="s">
        <v>24</v>
      </c>
      <c r="P101" s="126"/>
      <c r="Q101" s="127"/>
    </row>
    <row r="102" spans="2:18" s="10" customFormat="1" ht="15" customHeight="1">
      <c r="B102" s="128" t="s">
        <v>25</v>
      </c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</row>
    <row r="103" spans="2:18" s="10" customFormat="1" ht="15.75" customHeight="1" thickBot="1">
      <c r="B103" s="129" t="s">
        <v>74</v>
      </c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</row>
    <row r="104" spans="2:18" s="10" customFormat="1" ht="21.75" customHeight="1">
      <c r="B104" s="120" t="s">
        <v>28</v>
      </c>
      <c r="C104" s="120" t="s">
        <v>29</v>
      </c>
      <c r="D104" s="120" t="s">
        <v>30</v>
      </c>
      <c r="E104" s="130" t="s">
        <v>31</v>
      </c>
      <c r="F104" s="132" t="s">
        <v>32</v>
      </c>
      <c r="G104" s="133"/>
      <c r="H104" s="118" t="s">
        <v>33</v>
      </c>
      <c r="I104" s="137" t="s">
        <v>71</v>
      </c>
      <c r="J104" s="138"/>
      <c r="K104" s="118" t="s">
        <v>34</v>
      </c>
      <c r="L104" s="137" t="s">
        <v>71</v>
      </c>
      <c r="M104" s="138"/>
      <c r="N104" s="60"/>
      <c r="O104" s="120" t="s">
        <v>35</v>
      </c>
      <c r="P104" s="122" t="s">
        <v>36</v>
      </c>
      <c r="Q104" s="122" t="s">
        <v>72</v>
      </c>
      <c r="R104" s="53"/>
    </row>
    <row r="105" spans="2:17" s="10" customFormat="1" ht="147.75" thickBot="1">
      <c r="B105" s="121"/>
      <c r="C105" s="121"/>
      <c r="D105" s="121"/>
      <c r="E105" s="131"/>
      <c r="F105" s="11" t="s">
        <v>38</v>
      </c>
      <c r="G105" s="12" t="s">
        <v>39</v>
      </c>
      <c r="H105" s="119"/>
      <c r="I105" s="38" t="s">
        <v>65</v>
      </c>
      <c r="J105" s="14" t="s">
        <v>41</v>
      </c>
      <c r="K105" s="119"/>
      <c r="L105" s="39" t="s">
        <v>42</v>
      </c>
      <c r="M105" s="14" t="s">
        <v>43</v>
      </c>
      <c r="N105" s="61"/>
      <c r="O105" s="121"/>
      <c r="P105" s="123"/>
      <c r="Q105" s="123"/>
    </row>
    <row r="106" spans="2:17" s="10" customFormat="1" ht="11.25">
      <c r="B106" s="1" t="s">
        <v>9</v>
      </c>
      <c r="C106" s="16" t="s">
        <v>44</v>
      </c>
      <c r="D106" s="17">
        <v>4.07</v>
      </c>
      <c r="E106" s="17">
        <f>F106+G106</f>
        <v>4334.1</v>
      </c>
      <c r="F106" s="51">
        <v>3132</v>
      </c>
      <c r="G106" s="4">
        <v>1202.1</v>
      </c>
      <c r="H106" s="17">
        <f>I106+J106</f>
        <v>104566.93999999999</v>
      </c>
      <c r="I106" s="4">
        <v>75211.68</v>
      </c>
      <c r="J106" s="4">
        <v>29355.26</v>
      </c>
      <c r="K106" s="17">
        <f>L106+M106</f>
        <v>82123.4</v>
      </c>
      <c r="L106" s="7">
        <v>55400.29</v>
      </c>
      <c r="M106" s="46">
        <v>26723.11</v>
      </c>
      <c r="N106" s="46"/>
      <c r="O106" s="7">
        <f aca="true" t="shared" si="19" ref="O106:O124">H106-K106</f>
        <v>22443.539999999994</v>
      </c>
      <c r="P106" s="18"/>
      <c r="Q106" s="17">
        <f>K106</f>
        <v>82123.4</v>
      </c>
    </row>
    <row r="107" spans="2:17" s="10" customFormat="1" ht="11.25">
      <c r="B107" s="2" t="s">
        <v>10</v>
      </c>
      <c r="C107" s="16" t="s">
        <v>45</v>
      </c>
      <c r="D107" s="19">
        <v>5.81</v>
      </c>
      <c r="E107" s="50">
        <f aca="true" t="shared" si="20" ref="E107:E124">F107+G107</f>
        <v>2299</v>
      </c>
      <c r="F107" s="5">
        <v>2076.4</v>
      </c>
      <c r="G107" s="5">
        <v>222.6</v>
      </c>
      <c r="H107" s="17">
        <f aca="true" t="shared" si="21" ref="H107:H123">I107+J107</f>
        <v>80143.23</v>
      </c>
      <c r="I107" s="5">
        <v>72383.37</v>
      </c>
      <c r="J107" s="5">
        <v>7759.86</v>
      </c>
      <c r="K107" s="17">
        <f aca="true" t="shared" si="22" ref="K107:K123">L107+M107</f>
        <v>61325.72</v>
      </c>
      <c r="L107" s="8">
        <v>53565.86</v>
      </c>
      <c r="M107" s="7">
        <v>7759.86</v>
      </c>
      <c r="N107" s="7"/>
      <c r="O107" s="7">
        <f t="shared" si="19"/>
        <v>18817.509999999995</v>
      </c>
      <c r="P107" s="20"/>
      <c r="Q107" s="17">
        <f aca="true" t="shared" si="23" ref="Q107:Q123">K107</f>
        <v>61325.72</v>
      </c>
    </row>
    <row r="108" spans="2:17" s="10" customFormat="1" ht="21">
      <c r="B108" s="2" t="s">
        <v>6</v>
      </c>
      <c r="C108" s="16" t="s">
        <v>46</v>
      </c>
      <c r="D108" s="19">
        <v>5.81</v>
      </c>
      <c r="E108" s="17">
        <f t="shared" si="20"/>
        <v>3565.1</v>
      </c>
      <c r="F108" s="5">
        <v>3565.1</v>
      </c>
      <c r="G108" s="5">
        <v>0</v>
      </c>
      <c r="H108" s="17">
        <f t="shared" si="21"/>
        <v>123674.17</v>
      </c>
      <c r="I108" s="5">
        <v>123674.17</v>
      </c>
      <c r="J108" s="8"/>
      <c r="K108" s="17">
        <f t="shared" si="22"/>
        <v>89606.3</v>
      </c>
      <c r="L108" s="8">
        <v>89606.3</v>
      </c>
      <c r="M108" s="7"/>
      <c r="N108" s="7"/>
      <c r="O108" s="7">
        <f t="shared" si="19"/>
        <v>34067.869999999995</v>
      </c>
      <c r="P108" s="20"/>
      <c r="Q108" s="17">
        <f t="shared" si="23"/>
        <v>89606.3</v>
      </c>
    </row>
    <row r="109" spans="2:17" s="10" customFormat="1" ht="11.25">
      <c r="B109" s="2" t="s">
        <v>11</v>
      </c>
      <c r="C109" s="16" t="s">
        <v>47</v>
      </c>
      <c r="D109" s="19">
        <v>4.07</v>
      </c>
      <c r="E109" s="17">
        <f t="shared" si="20"/>
        <v>4437.9</v>
      </c>
      <c r="F109" s="5">
        <v>4437.9</v>
      </c>
      <c r="G109" s="5">
        <v>0</v>
      </c>
      <c r="H109" s="17">
        <f t="shared" si="21"/>
        <v>107193.9</v>
      </c>
      <c r="I109" s="48">
        <v>107193.9</v>
      </c>
      <c r="J109" s="8"/>
      <c r="K109" s="17">
        <f t="shared" si="22"/>
        <v>74635.9</v>
      </c>
      <c r="L109" s="8">
        <v>74635.9</v>
      </c>
      <c r="M109" s="7"/>
      <c r="N109" s="7"/>
      <c r="O109" s="7">
        <f t="shared" si="19"/>
        <v>32558</v>
      </c>
      <c r="P109" s="20"/>
      <c r="Q109" s="17">
        <f t="shared" si="23"/>
        <v>74635.9</v>
      </c>
    </row>
    <row r="110" spans="2:17" s="10" customFormat="1" ht="11.25">
      <c r="B110" s="2" t="s">
        <v>12</v>
      </c>
      <c r="C110" s="16" t="s">
        <v>48</v>
      </c>
      <c r="D110" s="19">
        <v>5.81</v>
      </c>
      <c r="E110" s="50">
        <f t="shared" si="20"/>
        <v>15635</v>
      </c>
      <c r="F110" s="5">
        <v>15635</v>
      </c>
      <c r="G110" s="5">
        <v>0</v>
      </c>
      <c r="H110" s="17">
        <f t="shared" si="21"/>
        <v>545036.01</v>
      </c>
      <c r="I110" s="5">
        <v>545036.01</v>
      </c>
      <c r="J110" s="8"/>
      <c r="K110" s="17">
        <f t="shared" si="22"/>
        <v>403743.75</v>
      </c>
      <c r="L110" s="8">
        <v>403743.75</v>
      </c>
      <c r="M110" s="7"/>
      <c r="N110" s="7"/>
      <c r="O110" s="7">
        <f t="shared" si="19"/>
        <v>141292.26</v>
      </c>
      <c r="P110" s="20"/>
      <c r="Q110" s="17">
        <f t="shared" si="23"/>
        <v>403743.75</v>
      </c>
    </row>
    <row r="111" spans="2:17" s="10" customFormat="1" ht="11.25">
      <c r="B111" s="2" t="s">
        <v>8</v>
      </c>
      <c r="C111" s="16" t="s">
        <v>49</v>
      </c>
      <c r="D111" s="19">
        <v>4.07</v>
      </c>
      <c r="E111" s="17">
        <f t="shared" si="20"/>
        <v>4413.2</v>
      </c>
      <c r="F111" s="5">
        <v>4413.2</v>
      </c>
      <c r="G111" s="5">
        <v>0</v>
      </c>
      <c r="H111" s="17">
        <f t="shared" si="21"/>
        <v>105446.95</v>
      </c>
      <c r="I111" s="5">
        <v>105446.95</v>
      </c>
      <c r="J111" s="8"/>
      <c r="K111" s="17">
        <f t="shared" si="22"/>
        <v>81143.13</v>
      </c>
      <c r="L111" s="8">
        <v>81143.13</v>
      </c>
      <c r="M111" s="7"/>
      <c r="N111" s="7"/>
      <c r="O111" s="7">
        <f t="shared" si="19"/>
        <v>24303.819999999992</v>
      </c>
      <c r="P111" s="20"/>
      <c r="Q111" s="17">
        <f t="shared" si="23"/>
        <v>81143.13</v>
      </c>
    </row>
    <row r="112" spans="2:17" s="10" customFormat="1" ht="11.25">
      <c r="B112" s="2" t="s">
        <v>13</v>
      </c>
      <c r="C112" s="16" t="s">
        <v>50</v>
      </c>
      <c r="D112" s="19">
        <v>5.81</v>
      </c>
      <c r="E112" s="17">
        <f t="shared" si="20"/>
        <v>6756.1</v>
      </c>
      <c r="F112" s="5">
        <v>6756.1</v>
      </c>
      <c r="G112" s="5">
        <v>0</v>
      </c>
      <c r="H112" s="17">
        <f t="shared" si="21"/>
        <v>234211.92</v>
      </c>
      <c r="I112" s="5">
        <v>234211.92</v>
      </c>
      <c r="J112" s="8"/>
      <c r="K112" s="17">
        <f t="shared" si="22"/>
        <v>175753.77</v>
      </c>
      <c r="L112" s="8">
        <v>175753.77</v>
      </c>
      <c r="M112" s="7"/>
      <c r="N112" s="7"/>
      <c r="O112" s="7">
        <f t="shared" si="19"/>
        <v>58458.15000000002</v>
      </c>
      <c r="P112" s="20"/>
      <c r="Q112" s="17">
        <f t="shared" si="23"/>
        <v>175753.77</v>
      </c>
    </row>
    <row r="113" spans="2:17" s="10" customFormat="1" ht="11.25">
      <c r="B113" s="2" t="s">
        <v>14</v>
      </c>
      <c r="C113" s="16" t="s">
        <v>51</v>
      </c>
      <c r="D113" s="19">
        <v>5.81</v>
      </c>
      <c r="E113" s="17">
        <f t="shared" si="20"/>
        <v>3953.2</v>
      </c>
      <c r="F113" s="5">
        <v>3953.2</v>
      </c>
      <c r="G113" s="5">
        <v>0</v>
      </c>
      <c r="H113" s="17">
        <f t="shared" si="21"/>
        <v>137809.23</v>
      </c>
      <c r="I113" s="5">
        <v>137809.23</v>
      </c>
      <c r="J113" s="8"/>
      <c r="K113" s="17">
        <f t="shared" si="22"/>
        <v>104548.47</v>
      </c>
      <c r="L113" s="8">
        <v>104548.47</v>
      </c>
      <c r="M113" s="7"/>
      <c r="N113" s="7"/>
      <c r="O113" s="7">
        <f t="shared" si="19"/>
        <v>33260.76000000001</v>
      </c>
      <c r="P113" s="20"/>
      <c r="Q113" s="17">
        <f t="shared" si="23"/>
        <v>104548.47</v>
      </c>
    </row>
    <row r="114" spans="2:17" s="10" customFormat="1" ht="11.25">
      <c r="B114" s="2" t="s">
        <v>15</v>
      </c>
      <c r="C114" s="16" t="s">
        <v>52</v>
      </c>
      <c r="D114" s="19">
        <v>5.81</v>
      </c>
      <c r="E114" s="17">
        <f t="shared" si="20"/>
        <v>10450.7</v>
      </c>
      <c r="F114" s="5">
        <v>10029.5</v>
      </c>
      <c r="G114" s="5">
        <v>421.2</v>
      </c>
      <c r="H114" s="17">
        <f t="shared" si="21"/>
        <v>356781.47</v>
      </c>
      <c r="I114" s="5">
        <v>348624.24</v>
      </c>
      <c r="J114" s="5">
        <v>8157.23</v>
      </c>
      <c r="K114" s="17">
        <f t="shared" si="22"/>
        <v>268245.86</v>
      </c>
      <c r="L114" s="8">
        <v>260088.63</v>
      </c>
      <c r="M114" s="7">
        <v>8157.23</v>
      </c>
      <c r="N114" s="7"/>
      <c r="O114" s="7">
        <f t="shared" si="19"/>
        <v>88535.60999999999</v>
      </c>
      <c r="P114" s="20"/>
      <c r="Q114" s="17">
        <f t="shared" si="23"/>
        <v>268245.86</v>
      </c>
    </row>
    <row r="115" spans="2:17" s="10" customFormat="1" ht="11.25">
      <c r="B115" s="2" t="s">
        <v>4</v>
      </c>
      <c r="C115" s="16" t="s">
        <v>53</v>
      </c>
      <c r="D115" s="19">
        <v>5.81</v>
      </c>
      <c r="E115" s="50">
        <f t="shared" si="20"/>
        <v>3882.3</v>
      </c>
      <c r="F115" s="21">
        <v>3882.3</v>
      </c>
      <c r="G115" s="5">
        <v>0</v>
      </c>
      <c r="H115" s="17">
        <f t="shared" si="21"/>
        <v>134458.34</v>
      </c>
      <c r="I115" s="5">
        <v>134458.34</v>
      </c>
      <c r="J115" s="5"/>
      <c r="K115" s="17">
        <f t="shared" si="22"/>
        <v>104004.29</v>
      </c>
      <c r="L115" s="8">
        <v>104004.29</v>
      </c>
      <c r="M115" s="7"/>
      <c r="N115" s="7"/>
      <c r="O115" s="7">
        <f t="shared" si="19"/>
        <v>30454.050000000003</v>
      </c>
      <c r="P115" s="20"/>
      <c r="Q115" s="17">
        <f t="shared" si="23"/>
        <v>104004.29</v>
      </c>
    </row>
    <row r="116" spans="2:17" s="10" customFormat="1" ht="11.25">
      <c r="B116" s="2" t="s">
        <v>5</v>
      </c>
      <c r="C116" s="16" t="s">
        <v>54</v>
      </c>
      <c r="D116" s="19">
        <v>5.81</v>
      </c>
      <c r="E116" s="17">
        <f t="shared" si="20"/>
        <v>4256.2</v>
      </c>
      <c r="F116" s="5">
        <v>4194.8</v>
      </c>
      <c r="G116" s="5">
        <v>61.4</v>
      </c>
      <c r="H116" s="17">
        <f t="shared" si="21"/>
        <v>148371</v>
      </c>
      <c r="I116" s="5">
        <v>146230.62</v>
      </c>
      <c r="J116" s="5">
        <v>2140.38</v>
      </c>
      <c r="K116" s="17">
        <f t="shared" si="22"/>
        <v>111870.99</v>
      </c>
      <c r="L116" s="8">
        <v>110775.44</v>
      </c>
      <c r="M116" s="7">
        <v>1095.55</v>
      </c>
      <c r="N116" s="7"/>
      <c r="O116" s="7">
        <f t="shared" si="19"/>
        <v>36500.009999999995</v>
      </c>
      <c r="P116" s="20"/>
      <c r="Q116" s="17">
        <f t="shared" si="23"/>
        <v>111870.99</v>
      </c>
    </row>
    <row r="117" spans="2:17" s="10" customFormat="1" ht="11.25">
      <c r="B117" s="2" t="s">
        <v>16</v>
      </c>
      <c r="C117" s="16" t="s">
        <v>55</v>
      </c>
      <c r="D117" s="19">
        <v>5.81</v>
      </c>
      <c r="E117" s="17">
        <f t="shared" si="20"/>
        <v>11954.8</v>
      </c>
      <c r="F117" s="5">
        <v>11954.8</v>
      </c>
      <c r="G117" s="5">
        <v>0</v>
      </c>
      <c r="H117" s="17">
        <f t="shared" si="21"/>
        <v>416744.13</v>
      </c>
      <c r="I117" s="5">
        <v>416744.13</v>
      </c>
      <c r="J117" s="5"/>
      <c r="K117" s="17">
        <f t="shared" si="22"/>
        <v>318583.35</v>
      </c>
      <c r="L117" s="8">
        <v>318583.35</v>
      </c>
      <c r="M117" s="7"/>
      <c r="N117" s="7"/>
      <c r="O117" s="7">
        <f t="shared" si="19"/>
        <v>98160.78000000003</v>
      </c>
      <c r="P117" s="20"/>
      <c r="Q117" s="17">
        <f t="shared" si="23"/>
        <v>318583.35</v>
      </c>
    </row>
    <row r="118" spans="2:17" s="10" customFormat="1" ht="11.25">
      <c r="B118" s="2" t="s">
        <v>17</v>
      </c>
      <c r="C118" s="16" t="s">
        <v>56</v>
      </c>
      <c r="D118" s="19">
        <v>4.07</v>
      </c>
      <c r="E118" s="17">
        <f t="shared" si="20"/>
        <v>3778.14</v>
      </c>
      <c r="F118" s="5">
        <v>2570.7</v>
      </c>
      <c r="G118" s="5">
        <v>1207.44</v>
      </c>
      <c r="H118" s="17">
        <f t="shared" si="21"/>
        <v>76564.87</v>
      </c>
      <c r="I118" s="5">
        <v>52060.82</v>
      </c>
      <c r="J118" s="5">
        <v>24504.05</v>
      </c>
      <c r="K118" s="17">
        <f t="shared" si="22"/>
        <v>45606.56</v>
      </c>
      <c r="L118" s="8">
        <v>38419.27</v>
      </c>
      <c r="M118" s="7">
        <v>7187.29</v>
      </c>
      <c r="N118" s="7"/>
      <c r="O118" s="7">
        <f t="shared" si="19"/>
        <v>30958.309999999998</v>
      </c>
      <c r="P118" s="20"/>
      <c r="Q118" s="17">
        <f t="shared" si="23"/>
        <v>45606.56</v>
      </c>
    </row>
    <row r="119" spans="2:17" s="10" customFormat="1" ht="11.25">
      <c r="B119" s="2" t="s">
        <v>18</v>
      </c>
      <c r="C119" s="16" t="s">
        <v>57</v>
      </c>
      <c r="D119" s="19">
        <v>5.81</v>
      </c>
      <c r="E119" s="17">
        <f t="shared" si="20"/>
        <v>11417</v>
      </c>
      <c r="F119" s="5">
        <v>8753.8</v>
      </c>
      <c r="G119" s="5">
        <v>2663.2</v>
      </c>
      <c r="H119" s="17">
        <f t="shared" si="21"/>
        <v>331712.61</v>
      </c>
      <c r="I119" s="5">
        <v>254346.66</v>
      </c>
      <c r="J119" s="5">
        <v>77365.95</v>
      </c>
      <c r="K119" s="17">
        <f t="shared" si="22"/>
        <v>240383.64</v>
      </c>
      <c r="L119" s="8">
        <v>178490.88</v>
      </c>
      <c r="M119" s="7">
        <v>61892.76</v>
      </c>
      <c r="N119" s="7"/>
      <c r="O119" s="7">
        <f t="shared" si="19"/>
        <v>91328.96999999997</v>
      </c>
      <c r="P119" s="20"/>
      <c r="Q119" s="17">
        <f t="shared" si="23"/>
        <v>240383.64</v>
      </c>
    </row>
    <row r="120" spans="2:17" s="10" customFormat="1" ht="11.25" customHeight="1">
      <c r="B120" s="2" t="s">
        <v>19</v>
      </c>
      <c r="C120" s="16" t="s">
        <v>58</v>
      </c>
      <c r="D120" s="19">
        <v>4.07</v>
      </c>
      <c r="E120" s="17">
        <f t="shared" si="20"/>
        <v>2479.8</v>
      </c>
      <c r="F120" s="5">
        <v>2479.8</v>
      </c>
      <c r="G120" s="5">
        <v>0</v>
      </c>
      <c r="H120" s="17">
        <f t="shared" si="21"/>
        <v>59173.48</v>
      </c>
      <c r="I120" s="5">
        <v>59173.48</v>
      </c>
      <c r="J120" s="5"/>
      <c r="K120" s="17">
        <f t="shared" si="22"/>
        <v>37701.38</v>
      </c>
      <c r="L120" s="8">
        <v>37701.38</v>
      </c>
      <c r="M120" s="7"/>
      <c r="N120" s="7"/>
      <c r="O120" s="7">
        <f t="shared" si="19"/>
        <v>21472.100000000006</v>
      </c>
      <c r="P120" s="20"/>
      <c r="Q120" s="17">
        <f t="shared" si="23"/>
        <v>37701.38</v>
      </c>
    </row>
    <row r="121" spans="2:17" s="10" customFormat="1" ht="11.25">
      <c r="B121" s="2" t="s">
        <v>20</v>
      </c>
      <c r="C121" s="16" t="s">
        <v>59</v>
      </c>
      <c r="D121" s="19">
        <v>5.81</v>
      </c>
      <c r="E121" s="50">
        <f t="shared" si="20"/>
        <v>9004</v>
      </c>
      <c r="F121" s="5">
        <v>8536.3</v>
      </c>
      <c r="G121" s="5">
        <v>467.7</v>
      </c>
      <c r="H121" s="17">
        <f t="shared" si="21"/>
        <v>209252.90000000002</v>
      </c>
      <c r="I121" s="5">
        <v>198383.54</v>
      </c>
      <c r="J121" s="5">
        <v>10869.36</v>
      </c>
      <c r="K121" s="17">
        <f t="shared" si="22"/>
        <v>132707.91</v>
      </c>
      <c r="L121" s="8">
        <v>126002.37</v>
      </c>
      <c r="M121" s="7">
        <v>6705.54</v>
      </c>
      <c r="N121" s="7"/>
      <c r="O121" s="7">
        <f t="shared" si="19"/>
        <v>76544.99000000002</v>
      </c>
      <c r="P121" s="20"/>
      <c r="Q121" s="17">
        <f t="shared" si="23"/>
        <v>132707.91</v>
      </c>
    </row>
    <row r="122" spans="2:17" s="10" customFormat="1" ht="11.25">
      <c r="B122" s="2" t="s">
        <v>21</v>
      </c>
      <c r="C122" s="44" t="s">
        <v>60</v>
      </c>
      <c r="D122" s="19">
        <v>4.07</v>
      </c>
      <c r="E122" s="19">
        <f t="shared" si="20"/>
        <v>1957.3</v>
      </c>
      <c r="F122" s="5">
        <v>1734.6</v>
      </c>
      <c r="G122" s="5">
        <v>222.7</v>
      </c>
      <c r="H122" s="19">
        <f t="shared" si="21"/>
        <v>31864.9</v>
      </c>
      <c r="I122" s="5">
        <v>28239.34</v>
      </c>
      <c r="J122" s="5">
        <v>3625.56</v>
      </c>
      <c r="K122" s="19">
        <f t="shared" si="22"/>
        <v>19031.69</v>
      </c>
      <c r="L122" s="8">
        <v>17613.76</v>
      </c>
      <c r="M122" s="8">
        <v>1417.93</v>
      </c>
      <c r="N122" s="8"/>
      <c r="O122" s="8">
        <f t="shared" si="19"/>
        <v>12833.210000000003</v>
      </c>
      <c r="P122" s="19"/>
      <c r="Q122" s="19">
        <f t="shared" si="23"/>
        <v>19031.69</v>
      </c>
    </row>
    <row r="123" spans="2:17" s="10" customFormat="1" ht="11.25">
      <c r="B123" s="2" t="s">
        <v>67</v>
      </c>
      <c r="C123" s="44" t="s">
        <v>68</v>
      </c>
      <c r="D123" s="19">
        <v>5.81</v>
      </c>
      <c r="E123" s="49">
        <f t="shared" si="20"/>
        <v>9427</v>
      </c>
      <c r="F123" s="21">
        <v>9427</v>
      </c>
      <c r="G123" s="5">
        <v>0</v>
      </c>
      <c r="H123" s="19">
        <f t="shared" si="21"/>
        <v>164312.77</v>
      </c>
      <c r="I123" s="5">
        <v>164312.77</v>
      </c>
      <c r="J123" s="5"/>
      <c r="K123" s="19">
        <f t="shared" si="22"/>
        <v>92933.66</v>
      </c>
      <c r="L123" s="8">
        <v>92933.66</v>
      </c>
      <c r="M123" s="8"/>
      <c r="N123" s="8"/>
      <c r="O123" s="8">
        <f t="shared" si="19"/>
        <v>71379.10999999999</v>
      </c>
      <c r="P123" s="19"/>
      <c r="Q123" s="19">
        <f t="shared" si="23"/>
        <v>92933.66</v>
      </c>
    </row>
    <row r="124" spans="2:17" s="10" customFormat="1" ht="11.25">
      <c r="B124" s="2" t="s">
        <v>3</v>
      </c>
      <c r="C124" s="44" t="s">
        <v>73</v>
      </c>
      <c r="D124" s="19">
        <v>5.81</v>
      </c>
      <c r="E124" s="49">
        <f t="shared" si="20"/>
        <v>16023.8</v>
      </c>
      <c r="F124" s="5">
        <v>16023.8</v>
      </c>
      <c r="G124" s="5">
        <v>0</v>
      </c>
      <c r="H124" s="19">
        <f>I124+J124</f>
        <v>93098.46</v>
      </c>
      <c r="I124" s="5">
        <v>93098.46</v>
      </c>
      <c r="J124" s="5"/>
      <c r="K124" s="19">
        <f>L124+M124</f>
        <v>0</v>
      </c>
      <c r="L124" s="8">
        <v>0</v>
      </c>
      <c r="M124" s="8"/>
      <c r="N124" s="8"/>
      <c r="O124" s="8">
        <f t="shared" si="19"/>
        <v>93098.46</v>
      </c>
      <c r="P124" s="19"/>
      <c r="Q124" s="19">
        <f>K124</f>
        <v>0</v>
      </c>
    </row>
    <row r="125" spans="2:17" s="10" customFormat="1" ht="13.5" thickBot="1">
      <c r="B125" s="41" t="s">
        <v>0</v>
      </c>
      <c r="C125" s="42"/>
      <c r="D125" s="43"/>
      <c r="E125" s="43">
        <f aca="true" t="shared" si="24" ref="E125:Q125">SUM(E106:E123)</f>
        <v>114000.84</v>
      </c>
      <c r="F125" s="52">
        <f>SUM(F106:F124)</f>
        <v>123556.30000000002</v>
      </c>
      <c r="G125" s="43">
        <f>SUM(G106:G124)</f>
        <v>6468.339999999999</v>
      </c>
      <c r="H125" s="45">
        <f>SUM(H106:H124)</f>
        <v>3460417.28</v>
      </c>
      <c r="I125" s="45">
        <f>SUM(I106:I124)</f>
        <v>3296639.63</v>
      </c>
      <c r="J125" s="45">
        <f t="shared" si="24"/>
        <v>163777.64999999997</v>
      </c>
      <c r="K125" s="43">
        <f t="shared" si="24"/>
        <v>2443949.77</v>
      </c>
      <c r="L125" s="43">
        <f>SUM(L106:L124)</f>
        <v>2323010.5</v>
      </c>
      <c r="M125" s="43">
        <f t="shared" si="24"/>
        <v>120939.26999999999</v>
      </c>
      <c r="N125" s="43"/>
      <c r="O125" s="43">
        <f t="shared" si="24"/>
        <v>923369.05</v>
      </c>
      <c r="P125" s="43">
        <f t="shared" si="24"/>
        <v>0</v>
      </c>
      <c r="Q125" s="43">
        <f t="shared" si="24"/>
        <v>2443949.77</v>
      </c>
    </row>
    <row r="126" spans="2:17" s="10" customFormat="1" ht="12.75">
      <c r="B126" s="33"/>
      <c r="C126" s="34"/>
      <c r="D126" s="35"/>
      <c r="E126" s="35"/>
      <c r="F126" s="35"/>
      <c r="G126" s="35"/>
      <c r="H126" s="36"/>
      <c r="I126" s="37"/>
      <c r="J126" s="35"/>
      <c r="K126" s="35"/>
      <c r="L126" s="35"/>
      <c r="M126" s="35"/>
      <c r="N126" s="35"/>
      <c r="O126" s="35"/>
      <c r="P126" s="35"/>
      <c r="Q126" s="35"/>
    </row>
    <row r="127" spans="2:17" s="10" customFormat="1" ht="10.5">
      <c r="B127" s="134" t="s">
        <v>66</v>
      </c>
      <c r="C127" s="135"/>
      <c r="D127" s="135"/>
      <c r="E127" s="135"/>
      <c r="F127" s="135"/>
      <c r="G127" s="135"/>
      <c r="H127" s="136"/>
      <c r="I127" s="134" t="s">
        <v>62</v>
      </c>
      <c r="J127" s="135"/>
      <c r="K127" s="135"/>
      <c r="L127" s="135"/>
      <c r="M127" s="135"/>
      <c r="N127" s="135"/>
      <c r="O127" s="135"/>
      <c r="P127" s="135"/>
      <c r="Q127" s="136"/>
    </row>
    <row r="128" spans="9:17" s="10" customFormat="1" ht="10.5">
      <c r="I128" s="55"/>
      <c r="O128" s="124" t="s">
        <v>22</v>
      </c>
      <c r="P128" s="124"/>
      <c r="Q128" s="124"/>
    </row>
    <row r="129" spans="12:17" s="10" customFormat="1" ht="10.5">
      <c r="L129" s="124" t="s">
        <v>23</v>
      </c>
      <c r="M129" s="124"/>
      <c r="N129" s="124"/>
      <c r="O129" s="124"/>
      <c r="P129" s="124"/>
      <c r="Q129" s="125"/>
    </row>
    <row r="130" spans="15:17" s="10" customFormat="1" ht="10.5">
      <c r="O130" s="126" t="s">
        <v>24</v>
      </c>
      <c r="P130" s="126"/>
      <c r="Q130" s="127"/>
    </row>
    <row r="131" spans="2:18" s="10" customFormat="1" ht="15">
      <c r="B131" s="128" t="s">
        <v>25</v>
      </c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</row>
    <row r="132" spans="2:18" s="10" customFormat="1" ht="15.75" thickBot="1">
      <c r="B132" s="129" t="s">
        <v>75</v>
      </c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</row>
    <row r="133" spans="2:18" s="10" customFormat="1" ht="25.5" customHeight="1">
      <c r="B133" s="120" t="s">
        <v>28</v>
      </c>
      <c r="C133" s="120" t="s">
        <v>29</v>
      </c>
      <c r="D133" s="120" t="s">
        <v>30</v>
      </c>
      <c r="E133" s="130" t="s">
        <v>31</v>
      </c>
      <c r="F133" s="132" t="s">
        <v>32</v>
      </c>
      <c r="G133" s="133"/>
      <c r="H133" s="118" t="s">
        <v>33</v>
      </c>
      <c r="I133" s="137" t="s">
        <v>76</v>
      </c>
      <c r="J133" s="138"/>
      <c r="K133" s="118" t="s">
        <v>34</v>
      </c>
      <c r="L133" s="137" t="s">
        <v>76</v>
      </c>
      <c r="M133" s="138"/>
      <c r="N133" s="60"/>
      <c r="O133" s="120" t="s">
        <v>35</v>
      </c>
      <c r="P133" s="122" t="s">
        <v>36</v>
      </c>
      <c r="Q133" s="122" t="s">
        <v>77</v>
      </c>
      <c r="R133" s="54"/>
    </row>
    <row r="134" spans="2:17" s="10" customFormat="1" ht="150" customHeight="1" thickBot="1">
      <c r="B134" s="121"/>
      <c r="C134" s="121"/>
      <c r="D134" s="121"/>
      <c r="E134" s="131"/>
      <c r="F134" s="11" t="s">
        <v>38</v>
      </c>
      <c r="G134" s="12" t="s">
        <v>39</v>
      </c>
      <c r="H134" s="119"/>
      <c r="I134" s="38" t="s">
        <v>65</v>
      </c>
      <c r="J134" s="14" t="s">
        <v>41</v>
      </c>
      <c r="K134" s="119"/>
      <c r="L134" s="39" t="s">
        <v>42</v>
      </c>
      <c r="M134" s="14" t="s">
        <v>43</v>
      </c>
      <c r="N134" s="61"/>
      <c r="O134" s="121"/>
      <c r="P134" s="123"/>
      <c r="Q134" s="123"/>
    </row>
    <row r="135" spans="2:17" s="10" customFormat="1" ht="11.25">
      <c r="B135" s="1" t="s">
        <v>9</v>
      </c>
      <c r="C135" s="16" t="s">
        <v>44</v>
      </c>
      <c r="D135" s="17">
        <v>4.07</v>
      </c>
      <c r="E135" s="17">
        <f>F135+G135</f>
        <v>4334.1</v>
      </c>
      <c r="F135" s="51">
        <v>3132</v>
      </c>
      <c r="G135" s="4">
        <v>1202.1</v>
      </c>
      <c r="H135" s="17">
        <f>I135+J135</f>
        <v>122206.73</v>
      </c>
      <c r="I135" s="4">
        <v>87958.93</v>
      </c>
      <c r="J135" s="4">
        <v>34247.8</v>
      </c>
      <c r="K135" s="17">
        <f>L135+M135</f>
        <v>99725.43000000001</v>
      </c>
      <c r="L135" s="4">
        <v>68344.21</v>
      </c>
      <c r="M135" s="56">
        <v>31381.22</v>
      </c>
      <c r="N135" s="56"/>
      <c r="O135" s="7">
        <f aca="true" t="shared" si="25" ref="O135:O154">H135-K135</f>
        <v>22481.29999999999</v>
      </c>
      <c r="P135" s="8">
        <v>0</v>
      </c>
      <c r="Q135" s="17">
        <f>K135</f>
        <v>99725.43000000001</v>
      </c>
    </row>
    <row r="136" spans="2:17" s="10" customFormat="1" ht="11.25">
      <c r="B136" s="2" t="s">
        <v>10</v>
      </c>
      <c r="C136" s="16" t="s">
        <v>45</v>
      </c>
      <c r="D136" s="19">
        <v>5.81</v>
      </c>
      <c r="E136" s="50">
        <f aca="true" t="shared" si="26" ref="E136:E153">F136+G136</f>
        <v>2299</v>
      </c>
      <c r="F136" s="5">
        <v>2076.4</v>
      </c>
      <c r="G136" s="5">
        <v>222.6</v>
      </c>
      <c r="H136" s="17">
        <f aca="true" t="shared" si="27" ref="H136:H152">I136+J136</f>
        <v>93500.41</v>
      </c>
      <c r="I136" s="5">
        <v>84447.24</v>
      </c>
      <c r="J136" s="5">
        <v>9053.17</v>
      </c>
      <c r="K136" s="17">
        <f aca="true" t="shared" si="28" ref="K136:K152">L136+M136</f>
        <v>72397.73999999999</v>
      </c>
      <c r="L136" s="5">
        <v>64637.88</v>
      </c>
      <c r="M136" s="4">
        <v>7759.86</v>
      </c>
      <c r="N136" s="4"/>
      <c r="O136" s="7">
        <f t="shared" si="25"/>
        <v>21102.670000000013</v>
      </c>
      <c r="P136" s="8">
        <v>0</v>
      </c>
      <c r="Q136" s="17">
        <f aca="true" t="shared" si="29" ref="Q136:Q152">K136</f>
        <v>72397.73999999999</v>
      </c>
    </row>
    <row r="137" spans="2:17" s="10" customFormat="1" ht="21">
      <c r="B137" s="2" t="s">
        <v>6</v>
      </c>
      <c r="C137" s="16" t="s">
        <v>46</v>
      </c>
      <c r="D137" s="19">
        <v>5.81</v>
      </c>
      <c r="E137" s="17">
        <f t="shared" si="26"/>
        <v>3565.1</v>
      </c>
      <c r="F137" s="5">
        <v>3565.1</v>
      </c>
      <c r="G137" s="5">
        <v>0</v>
      </c>
      <c r="H137" s="17">
        <f t="shared" si="27"/>
        <v>144387.32</v>
      </c>
      <c r="I137" s="5">
        <v>144387.32</v>
      </c>
      <c r="J137" s="5">
        <v>0</v>
      </c>
      <c r="K137" s="17">
        <f t="shared" si="28"/>
        <v>109407.04</v>
      </c>
      <c r="L137" s="5">
        <v>109407.04</v>
      </c>
      <c r="M137" s="5">
        <v>0</v>
      </c>
      <c r="N137" s="4"/>
      <c r="O137" s="7">
        <f t="shared" si="25"/>
        <v>34980.28000000001</v>
      </c>
      <c r="P137" s="8">
        <v>0</v>
      </c>
      <c r="Q137" s="17">
        <f t="shared" si="29"/>
        <v>109407.04</v>
      </c>
    </row>
    <row r="138" spans="2:17" s="10" customFormat="1" ht="11.25">
      <c r="B138" s="2" t="s">
        <v>11</v>
      </c>
      <c r="C138" s="16" t="s">
        <v>47</v>
      </c>
      <c r="D138" s="19">
        <v>4.07</v>
      </c>
      <c r="E138" s="17">
        <f t="shared" si="26"/>
        <v>4437.9</v>
      </c>
      <c r="F138" s="5">
        <v>4437.9</v>
      </c>
      <c r="G138" s="5">
        <v>0</v>
      </c>
      <c r="H138" s="17">
        <f t="shared" si="27"/>
        <v>125256.1</v>
      </c>
      <c r="I138" s="48">
        <v>125256.1</v>
      </c>
      <c r="J138" s="5">
        <v>0</v>
      </c>
      <c r="K138" s="17">
        <f t="shared" si="28"/>
        <v>91044.72</v>
      </c>
      <c r="L138" s="5">
        <v>91044.72</v>
      </c>
      <c r="M138" s="5">
        <v>0</v>
      </c>
      <c r="N138" s="4"/>
      <c r="O138" s="7">
        <f t="shared" si="25"/>
        <v>34211.380000000005</v>
      </c>
      <c r="P138" s="8">
        <v>0</v>
      </c>
      <c r="Q138" s="17">
        <f t="shared" si="29"/>
        <v>91044.72</v>
      </c>
    </row>
    <row r="139" spans="2:17" s="10" customFormat="1" ht="11.25">
      <c r="B139" s="2" t="s">
        <v>12</v>
      </c>
      <c r="C139" s="16" t="s">
        <v>48</v>
      </c>
      <c r="D139" s="19">
        <v>5.81</v>
      </c>
      <c r="E139" s="50">
        <f t="shared" si="26"/>
        <v>15635</v>
      </c>
      <c r="F139" s="5">
        <v>15635</v>
      </c>
      <c r="G139" s="5">
        <v>0</v>
      </c>
      <c r="H139" s="17">
        <f t="shared" si="27"/>
        <v>635875.14</v>
      </c>
      <c r="I139" s="5">
        <v>635875.14</v>
      </c>
      <c r="J139" s="5">
        <v>0</v>
      </c>
      <c r="K139" s="17">
        <f t="shared" si="28"/>
        <v>489383.39</v>
      </c>
      <c r="L139" s="5">
        <v>489383.39</v>
      </c>
      <c r="M139" s="5">
        <v>0</v>
      </c>
      <c r="N139" s="4"/>
      <c r="O139" s="7">
        <f t="shared" si="25"/>
        <v>146491.75</v>
      </c>
      <c r="P139" s="8">
        <v>0</v>
      </c>
      <c r="Q139" s="17">
        <f t="shared" si="29"/>
        <v>489383.39</v>
      </c>
    </row>
    <row r="140" spans="2:17" s="10" customFormat="1" ht="11.25">
      <c r="B140" s="2" t="s">
        <v>8</v>
      </c>
      <c r="C140" s="16" t="s">
        <v>49</v>
      </c>
      <c r="D140" s="19">
        <v>4.07</v>
      </c>
      <c r="E140" s="17">
        <f t="shared" si="26"/>
        <v>4413.2</v>
      </c>
      <c r="F140" s="5">
        <v>4413.2</v>
      </c>
      <c r="G140" s="5">
        <v>0</v>
      </c>
      <c r="H140" s="17">
        <f t="shared" si="27"/>
        <v>123640.2</v>
      </c>
      <c r="I140" s="48">
        <v>123640.2</v>
      </c>
      <c r="J140" s="5">
        <v>0</v>
      </c>
      <c r="K140" s="17">
        <f t="shared" si="28"/>
        <v>97257.22</v>
      </c>
      <c r="L140" s="5">
        <v>97257.22</v>
      </c>
      <c r="M140" s="5">
        <v>0</v>
      </c>
      <c r="N140" s="4"/>
      <c r="O140" s="7">
        <f t="shared" si="25"/>
        <v>26382.979999999996</v>
      </c>
      <c r="P140" s="8">
        <v>0</v>
      </c>
      <c r="Q140" s="17">
        <f t="shared" si="29"/>
        <v>97257.22</v>
      </c>
    </row>
    <row r="141" spans="2:17" s="10" customFormat="1" ht="11.25">
      <c r="B141" s="2" t="s">
        <v>13</v>
      </c>
      <c r="C141" s="16" t="s">
        <v>50</v>
      </c>
      <c r="D141" s="19">
        <v>5.81</v>
      </c>
      <c r="E141" s="17">
        <f t="shared" si="26"/>
        <v>6756.1</v>
      </c>
      <c r="F141" s="5">
        <v>6756.1</v>
      </c>
      <c r="G141" s="5">
        <v>0</v>
      </c>
      <c r="H141" s="17">
        <f t="shared" si="27"/>
        <v>273464.75</v>
      </c>
      <c r="I141" s="5">
        <v>273464.75</v>
      </c>
      <c r="J141" s="5">
        <v>0</v>
      </c>
      <c r="K141" s="17">
        <f t="shared" si="28"/>
        <v>214318.65</v>
      </c>
      <c r="L141" s="5">
        <v>214318.65</v>
      </c>
      <c r="M141" s="5">
        <v>0</v>
      </c>
      <c r="N141" s="4"/>
      <c r="O141" s="7">
        <f t="shared" si="25"/>
        <v>59146.100000000006</v>
      </c>
      <c r="P141" s="8">
        <v>0</v>
      </c>
      <c r="Q141" s="17">
        <f t="shared" si="29"/>
        <v>214318.65</v>
      </c>
    </row>
    <row r="142" spans="2:17" s="10" customFormat="1" ht="11.25">
      <c r="B142" s="2" t="s">
        <v>14</v>
      </c>
      <c r="C142" s="16" t="s">
        <v>51</v>
      </c>
      <c r="D142" s="19">
        <v>5.81</v>
      </c>
      <c r="E142" s="17">
        <f t="shared" si="26"/>
        <v>3953.2</v>
      </c>
      <c r="F142" s="5">
        <v>3953.2</v>
      </c>
      <c r="G142" s="5">
        <v>0</v>
      </c>
      <c r="H142" s="17">
        <f t="shared" si="27"/>
        <v>160777.43</v>
      </c>
      <c r="I142" s="5">
        <v>160777.43</v>
      </c>
      <c r="J142" s="5">
        <v>0</v>
      </c>
      <c r="K142" s="17">
        <f t="shared" si="28"/>
        <v>128692.74</v>
      </c>
      <c r="L142" s="5">
        <v>128692.74</v>
      </c>
      <c r="M142" s="5">
        <v>0</v>
      </c>
      <c r="N142" s="4"/>
      <c r="O142" s="7">
        <f t="shared" si="25"/>
        <v>32084.689999999988</v>
      </c>
      <c r="P142" s="8">
        <v>0</v>
      </c>
      <c r="Q142" s="17">
        <f t="shared" si="29"/>
        <v>128692.74</v>
      </c>
    </row>
    <row r="143" spans="2:17" s="10" customFormat="1" ht="11.25">
      <c r="B143" s="2" t="s">
        <v>15</v>
      </c>
      <c r="C143" s="16" t="s">
        <v>52</v>
      </c>
      <c r="D143" s="19">
        <v>5.81</v>
      </c>
      <c r="E143" s="17">
        <f t="shared" si="26"/>
        <v>10450.7</v>
      </c>
      <c r="F143" s="5">
        <v>10029.5</v>
      </c>
      <c r="G143" s="5">
        <v>421.2</v>
      </c>
      <c r="H143" s="17">
        <f t="shared" si="27"/>
        <v>415427.35</v>
      </c>
      <c r="I143" s="5">
        <v>407270.12</v>
      </c>
      <c r="J143" s="5">
        <v>8157.23</v>
      </c>
      <c r="K143" s="17">
        <f t="shared" si="28"/>
        <v>325589.29</v>
      </c>
      <c r="L143" s="5">
        <v>317432.06</v>
      </c>
      <c r="M143" s="4">
        <v>8157.23</v>
      </c>
      <c r="N143" s="4"/>
      <c r="O143" s="7">
        <f t="shared" si="25"/>
        <v>89838.06</v>
      </c>
      <c r="P143" s="8">
        <v>0</v>
      </c>
      <c r="Q143" s="17">
        <f t="shared" si="29"/>
        <v>325589.29</v>
      </c>
    </row>
    <row r="144" spans="2:17" s="10" customFormat="1" ht="11.25">
      <c r="B144" s="2" t="s">
        <v>4</v>
      </c>
      <c r="C144" s="16" t="s">
        <v>53</v>
      </c>
      <c r="D144" s="19">
        <v>5.81</v>
      </c>
      <c r="E144" s="50">
        <f t="shared" si="26"/>
        <v>3882.3</v>
      </c>
      <c r="F144" s="21">
        <v>3882.3</v>
      </c>
      <c r="G144" s="5">
        <v>0</v>
      </c>
      <c r="H144" s="17">
        <f t="shared" si="27"/>
        <v>157014.45</v>
      </c>
      <c r="I144" s="5">
        <v>157014.45</v>
      </c>
      <c r="J144" s="5">
        <v>0</v>
      </c>
      <c r="K144" s="17">
        <f t="shared" si="28"/>
        <v>126075.21</v>
      </c>
      <c r="L144" s="5">
        <v>126075.21</v>
      </c>
      <c r="M144" s="4">
        <v>0</v>
      </c>
      <c r="N144" s="4"/>
      <c r="O144" s="7">
        <f t="shared" si="25"/>
        <v>30939.240000000005</v>
      </c>
      <c r="P144" s="8">
        <v>0</v>
      </c>
      <c r="Q144" s="17">
        <f t="shared" si="29"/>
        <v>126075.21</v>
      </c>
    </row>
    <row r="145" spans="2:17" s="10" customFormat="1" ht="11.25">
      <c r="B145" s="2" t="s">
        <v>5</v>
      </c>
      <c r="C145" s="16" t="s">
        <v>54</v>
      </c>
      <c r="D145" s="19">
        <v>5.81</v>
      </c>
      <c r="E145" s="17">
        <f t="shared" si="26"/>
        <v>4256.2</v>
      </c>
      <c r="F145" s="5">
        <v>4194.8</v>
      </c>
      <c r="G145" s="5">
        <v>61.4</v>
      </c>
      <c r="H145" s="17">
        <f t="shared" si="27"/>
        <v>173237.15</v>
      </c>
      <c r="I145" s="5">
        <v>170740.04</v>
      </c>
      <c r="J145" s="5">
        <v>2497.11</v>
      </c>
      <c r="K145" s="17">
        <f t="shared" si="28"/>
        <v>136249.59</v>
      </c>
      <c r="L145" s="5">
        <v>134916.12</v>
      </c>
      <c r="M145" s="4">
        <v>1333.47</v>
      </c>
      <c r="N145" s="4"/>
      <c r="O145" s="7">
        <f t="shared" si="25"/>
        <v>36987.56</v>
      </c>
      <c r="P145" s="8">
        <v>0</v>
      </c>
      <c r="Q145" s="17">
        <f t="shared" si="29"/>
        <v>136249.59</v>
      </c>
    </row>
    <row r="146" spans="2:17" s="10" customFormat="1" ht="11.25">
      <c r="B146" s="2" t="s">
        <v>16</v>
      </c>
      <c r="C146" s="16" t="s">
        <v>55</v>
      </c>
      <c r="D146" s="19">
        <v>5.81</v>
      </c>
      <c r="E146" s="17">
        <f t="shared" si="26"/>
        <v>11954.8</v>
      </c>
      <c r="F146" s="5">
        <v>11954.8</v>
      </c>
      <c r="G146" s="5">
        <v>0</v>
      </c>
      <c r="H146" s="17">
        <f t="shared" si="27"/>
        <v>486201.4</v>
      </c>
      <c r="I146" s="5">
        <v>486201.4</v>
      </c>
      <c r="J146" s="5">
        <v>0</v>
      </c>
      <c r="K146" s="17">
        <f t="shared" si="28"/>
        <v>386796.5</v>
      </c>
      <c r="L146" s="48">
        <v>386796.5</v>
      </c>
      <c r="M146" s="4">
        <v>0</v>
      </c>
      <c r="N146" s="4"/>
      <c r="O146" s="7">
        <f t="shared" si="25"/>
        <v>99404.90000000002</v>
      </c>
      <c r="P146" s="8">
        <v>0</v>
      </c>
      <c r="Q146" s="17">
        <f t="shared" si="29"/>
        <v>386796.5</v>
      </c>
    </row>
    <row r="147" spans="2:17" s="10" customFormat="1" ht="11.25">
      <c r="B147" s="2" t="s">
        <v>17</v>
      </c>
      <c r="C147" s="16" t="s">
        <v>56</v>
      </c>
      <c r="D147" s="19">
        <v>4.07</v>
      </c>
      <c r="E147" s="17">
        <f t="shared" si="26"/>
        <v>3778.14</v>
      </c>
      <c r="F147" s="5">
        <v>2570.7</v>
      </c>
      <c r="G147" s="5">
        <v>1207.44</v>
      </c>
      <c r="H147" s="17">
        <f t="shared" si="27"/>
        <v>91941.84</v>
      </c>
      <c r="I147" s="5">
        <v>62523.51</v>
      </c>
      <c r="J147" s="5">
        <v>29418.33</v>
      </c>
      <c r="K147" s="17">
        <f t="shared" si="28"/>
        <v>59463.14</v>
      </c>
      <c r="L147" s="5">
        <v>48239.96</v>
      </c>
      <c r="M147" s="4">
        <v>11223.18</v>
      </c>
      <c r="N147" s="4"/>
      <c r="O147" s="7">
        <f t="shared" si="25"/>
        <v>32478.699999999997</v>
      </c>
      <c r="P147" s="8">
        <v>0</v>
      </c>
      <c r="Q147" s="17">
        <f t="shared" si="29"/>
        <v>59463.14</v>
      </c>
    </row>
    <row r="148" spans="2:17" s="10" customFormat="1" ht="11.25">
      <c r="B148" s="2" t="s">
        <v>18</v>
      </c>
      <c r="C148" s="16" t="s">
        <v>57</v>
      </c>
      <c r="D148" s="19">
        <v>5.81</v>
      </c>
      <c r="E148" s="17">
        <f t="shared" si="26"/>
        <v>11417</v>
      </c>
      <c r="F148" s="5">
        <v>8753.8</v>
      </c>
      <c r="G148" s="5">
        <v>2663.2</v>
      </c>
      <c r="H148" s="17">
        <f t="shared" si="27"/>
        <v>398045.3</v>
      </c>
      <c r="I148" s="5">
        <v>305206.16</v>
      </c>
      <c r="J148" s="5">
        <v>92839.14</v>
      </c>
      <c r="K148" s="17">
        <f t="shared" si="28"/>
        <v>307367.84</v>
      </c>
      <c r="L148" s="5">
        <v>230001.89</v>
      </c>
      <c r="M148" s="4">
        <v>77365.95</v>
      </c>
      <c r="N148" s="4"/>
      <c r="O148" s="7">
        <f t="shared" si="25"/>
        <v>90677.45999999996</v>
      </c>
      <c r="P148" s="8">
        <v>0</v>
      </c>
      <c r="Q148" s="17">
        <f t="shared" si="29"/>
        <v>307367.84</v>
      </c>
    </row>
    <row r="149" spans="2:17" s="10" customFormat="1" ht="12" customHeight="1">
      <c r="B149" s="2" t="s">
        <v>19</v>
      </c>
      <c r="C149" s="16" t="s">
        <v>58</v>
      </c>
      <c r="D149" s="19">
        <v>4.07</v>
      </c>
      <c r="E149" s="17">
        <f t="shared" si="26"/>
        <v>2479.8</v>
      </c>
      <c r="F149" s="5">
        <v>2479.8</v>
      </c>
      <c r="G149" s="5">
        <v>0</v>
      </c>
      <c r="H149" s="17">
        <f t="shared" si="27"/>
        <v>72169.4</v>
      </c>
      <c r="I149" s="5">
        <v>60556.88</v>
      </c>
      <c r="J149" s="5">
        <v>11612.52</v>
      </c>
      <c r="K149" s="17">
        <f t="shared" si="28"/>
        <v>48764.52</v>
      </c>
      <c r="L149" s="5">
        <v>46209.14</v>
      </c>
      <c r="M149" s="4">
        <v>2555.38</v>
      </c>
      <c r="N149" s="4"/>
      <c r="O149" s="7">
        <f t="shared" si="25"/>
        <v>23404.879999999997</v>
      </c>
      <c r="P149" s="8">
        <v>0</v>
      </c>
      <c r="Q149" s="17">
        <f t="shared" si="29"/>
        <v>48764.52</v>
      </c>
    </row>
    <row r="150" spans="2:17" s="10" customFormat="1" ht="11.25">
      <c r="B150" s="2" t="s">
        <v>20</v>
      </c>
      <c r="C150" s="16" t="s">
        <v>59</v>
      </c>
      <c r="D150" s="19">
        <v>5.81</v>
      </c>
      <c r="E150" s="50">
        <f t="shared" si="26"/>
        <v>9004</v>
      </c>
      <c r="F150" s="5">
        <v>8536.3</v>
      </c>
      <c r="G150" s="5">
        <v>467.7</v>
      </c>
      <c r="H150" s="17">
        <f t="shared" si="27"/>
        <v>261566.04</v>
      </c>
      <c r="I150" s="5">
        <v>247979.34</v>
      </c>
      <c r="J150" s="5">
        <v>13586.7</v>
      </c>
      <c r="K150" s="17">
        <f t="shared" si="28"/>
        <v>181873.56</v>
      </c>
      <c r="L150" s="5">
        <v>172450.68</v>
      </c>
      <c r="M150" s="4">
        <v>9422.88</v>
      </c>
      <c r="N150" s="4"/>
      <c r="O150" s="7">
        <f t="shared" si="25"/>
        <v>79692.48000000001</v>
      </c>
      <c r="P150" s="8">
        <v>0</v>
      </c>
      <c r="Q150" s="17">
        <f t="shared" si="29"/>
        <v>181873.56</v>
      </c>
    </row>
    <row r="151" spans="2:17" s="10" customFormat="1" ht="11.25">
      <c r="B151" s="2" t="s">
        <v>21</v>
      </c>
      <c r="C151" s="44" t="s">
        <v>60</v>
      </c>
      <c r="D151" s="19">
        <v>4.07</v>
      </c>
      <c r="E151" s="19">
        <f t="shared" si="26"/>
        <v>1957.3</v>
      </c>
      <c r="F151" s="5">
        <v>1734.6</v>
      </c>
      <c r="G151" s="5">
        <v>222.7</v>
      </c>
      <c r="H151" s="19">
        <f t="shared" si="27"/>
        <v>39831.09</v>
      </c>
      <c r="I151" s="5">
        <v>35299.14</v>
      </c>
      <c r="J151" s="5">
        <v>4531.95</v>
      </c>
      <c r="K151" s="19">
        <f t="shared" si="28"/>
        <v>26891.78</v>
      </c>
      <c r="L151" s="5">
        <v>24830.79</v>
      </c>
      <c r="M151" s="5">
        <v>2060.99</v>
      </c>
      <c r="N151" s="5"/>
      <c r="O151" s="8">
        <f t="shared" si="25"/>
        <v>12939.309999999998</v>
      </c>
      <c r="P151" s="8">
        <v>0</v>
      </c>
      <c r="Q151" s="19">
        <f t="shared" si="29"/>
        <v>26891.78</v>
      </c>
    </row>
    <row r="152" spans="2:17" s="10" customFormat="1" ht="11.25">
      <c r="B152" s="2" t="s">
        <v>67</v>
      </c>
      <c r="C152" s="44" t="s">
        <v>68</v>
      </c>
      <c r="D152" s="19">
        <v>5.81</v>
      </c>
      <c r="E152" s="49">
        <f t="shared" si="26"/>
        <v>9427</v>
      </c>
      <c r="F152" s="21">
        <v>9427</v>
      </c>
      <c r="G152" s="5">
        <v>0</v>
      </c>
      <c r="H152" s="19">
        <f t="shared" si="27"/>
        <v>219083.68</v>
      </c>
      <c r="I152" s="5">
        <v>219083.68</v>
      </c>
      <c r="J152" s="5">
        <v>0</v>
      </c>
      <c r="K152" s="19">
        <f t="shared" si="28"/>
        <v>139405.86</v>
      </c>
      <c r="L152" s="5">
        <v>139405.86</v>
      </c>
      <c r="M152" s="5">
        <v>0</v>
      </c>
      <c r="N152" s="5"/>
      <c r="O152" s="8">
        <f t="shared" si="25"/>
        <v>79677.82</v>
      </c>
      <c r="P152" s="8">
        <v>0</v>
      </c>
      <c r="Q152" s="19">
        <f t="shared" si="29"/>
        <v>139405.86</v>
      </c>
    </row>
    <row r="153" spans="2:17" s="10" customFormat="1" ht="11.25">
      <c r="B153" s="2" t="s">
        <v>3</v>
      </c>
      <c r="C153" s="44" t="s">
        <v>73</v>
      </c>
      <c r="D153" s="19">
        <v>5.81</v>
      </c>
      <c r="E153" s="49">
        <f t="shared" si="26"/>
        <v>16023.8</v>
      </c>
      <c r="F153" s="5">
        <v>16023.8</v>
      </c>
      <c r="G153" s="5">
        <v>0</v>
      </c>
      <c r="H153" s="19">
        <f>I153+J153</f>
        <v>186196.57</v>
      </c>
      <c r="I153" s="5">
        <v>186196.57</v>
      </c>
      <c r="J153" s="5">
        <v>0</v>
      </c>
      <c r="K153" s="19">
        <f>L153+M153</f>
        <v>69565.74</v>
      </c>
      <c r="L153" s="5">
        <v>69565.74</v>
      </c>
      <c r="M153" s="5">
        <v>0</v>
      </c>
      <c r="N153" s="5"/>
      <c r="O153" s="8">
        <f t="shared" si="25"/>
        <v>116630.83</v>
      </c>
      <c r="P153" s="8">
        <v>0</v>
      </c>
      <c r="Q153" s="19">
        <f>K153</f>
        <v>69565.74</v>
      </c>
    </row>
    <row r="154" spans="2:17" s="10" customFormat="1" ht="11.25">
      <c r="B154" s="2" t="s">
        <v>7</v>
      </c>
      <c r="C154" s="16" t="s">
        <v>78</v>
      </c>
      <c r="D154" s="19">
        <v>5.81</v>
      </c>
      <c r="E154" s="50">
        <f>F154+G154</f>
        <v>3966</v>
      </c>
      <c r="F154" s="21">
        <v>3966</v>
      </c>
      <c r="G154" s="5">
        <v>0</v>
      </c>
      <c r="H154" s="17">
        <f>I154+J154</f>
        <v>25877.69</v>
      </c>
      <c r="I154" s="5">
        <v>23042.41</v>
      </c>
      <c r="J154" s="5">
        <v>2835.28</v>
      </c>
      <c r="K154" s="17">
        <f>L154+M154</f>
        <v>283.66</v>
      </c>
      <c r="L154" s="5"/>
      <c r="M154" s="4">
        <v>283.66</v>
      </c>
      <c r="N154" s="4"/>
      <c r="O154" s="7">
        <f t="shared" si="25"/>
        <v>25594.03</v>
      </c>
      <c r="P154" s="40">
        <v>0</v>
      </c>
      <c r="Q154" s="17">
        <f>K154</f>
        <v>283.66</v>
      </c>
    </row>
    <row r="155" spans="2:17" s="10" customFormat="1" ht="13.5" thickBot="1">
      <c r="B155" s="41" t="s">
        <v>0</v>
      </c>
      <c r="C155" s="42"/>
      <c r="D155" s="43"/>
      <c r="E155" s="43">
        <f>SUM(E135:E152)</f>
        <v>114000.84</v>
      </c>
      <c r="F155" s="57">
        <f>SUM(F135:F154)</f>
        <v>127522.30000000002</v>
      </c>
      <c r="G155" s="57">
        <f aca="true" t="shared" si="30" ref="G155:Q155">SUM(G135:G154)</f>
        <v>6468.339999999999</v>
      </c>
      <c r="H155" s="58">
        <f t="shared" si="30"/>
        <v>4205700.04</v>
      </c>
      <c r="I155" s="57">
        <f t="shared" si="30"/>
        <v>3996920.81</v>
      </c>
      <c r="J155" s="57">
        <f t="shared" si="30"/>
        <v>208779.23</v>
      </c>
      <c r="K155" s="58">
        <f t="shared" si="30"/>
        <v>3110553.62</v>
      </c>
      <c r="L155" s="57">
        <f t="shared" si="30"/>
        <v>2959009.8000000003</v>
      </c>
      <c r="M155" s="57">
        <f t="shared" si="30"/>
        <v>151543.82</v>
      </c>
      <c r="N155" s="57"/>
      <c r="O155" s="57">
        <f t="shared" si="30"/>
        <v>1095146.4200000002</v>
      </c>
      <c r="P155" s="57">
        <f t="shared" si="30"/>
        <v>0</v>
      </c>
      <c r="Q155" s="58">
        <f t="shared" si="30"/>
        <v>3110553.62</v>
      </c>
    </row>
    <row r="156" spans="2:17" s="10" customFormat="1" ht="12.75">
      <c r="B156" s="33"/>
      <c r="C156" s="34"/>
      <c r="D156" s="35"/>
      <c r="E156" s="35"/>
      <c r="F156" s="35"/>
      <c r="G156" s="35"/>
      <c r="H156" s="36"/>
      <c r="I156" s="37"/>
      <c r="J156" s="35"/>
      <c r="K156" s="35"/>
      <c r="L156" s="35"/>
      <c r="M156" s="35"/>
      <c r="N156" s="35"/>
      <c r="O156" s="35"/>
      <c r="P156" s="35"/>
      <c r="Q156" s="35"/>
    </row>
    <row r="157" spans="2:17" s="10" customFormat="1" ht="10.5">
      <c r="B157" s="134" t="s">
        <v>66</v>
      </c>
      <c r="C157" s="135"/>
      <c r="D157" s="135"/>
      <c r="E157" s="135"/>
      <c r="F157" s="135"/>
      <c r="G157" s="135"/>
      <c r="H157" s="136"/>
      <c r="I157" s="134" t="s">
        <v>62</v>
      </c>
      <c r="J157" s="135"/>
      <c r="K157" s="135"/>
      <c r="L157" s="135"/>
      <c r="M157" s="135"/>
      <c r="N157" s="135"/>
      <c r="O157" s="135"/>
      <c r="P157" s="135"/>
      <c r="Q157" s="136"/>
    </row>
    <row r="161" spans="2:17" ht="10.5">
      <c r="B161" s="10"/>
      <c r="C161" s="10"/>
      <c r="D161" s="10"/>
      <c r="E161" s="10"/>
      <c r="F161" s="10"/>
      <c r="G161" s="10"/>
      <c r="H161" s="10"/>
      <c r="I161" s="55"/>
      <c r="J161" s="10"/>
      <c r="K161" s="10"/>
      <c r="L161" s="10"/>
      <c r="M161" s="10"/>
      <c r="N161" s="10"/>
      <c r="O161" s="124" t="s">
        <v>22</v>
      </c>
      <c r="P161" s="124"/>
      <c r="Q161" s="124"/>
    </row>
    <row r="162" spans="2:17" ht="10.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24" t="s">
        <v>23</v>
      </c>
      <c r="M162" s="124"/>
      <c r="N162" s="124"/>
      <c r="O162" s="124"/>
      <c r="P162" s="124"/>
      <c r="Q162" s="125"/>
    </row>
    <row r="163" spans="2:17" ht="10.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26" t="s">
        <v>24</v>
      </c>
      <c r="P163" s="126"/>
      <c r="Q163" s="127"/>
    </row>
    <row r="164" spans="2:18" ht="14.25" customHeight="1">
      <c r="B164" s="128" t="s">
        <v>25</v>
      </c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</row>
    <row r="165" spans="2:18" ht="15.75" thickBot="1">
      <c r="B165" s="129" t="s">
        <v>79</v>
      </c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</row>
    <row r="166" spans="2:18" ht="21" customHeight="1">
      <c r="B166" s="120" t="s">
        <v>28</v>
      </c>
      <c r="C166" s="120" t="s">
        <v>29</v>
      </c>
      <c r="D166" s="120" t="s">
        <v>30</v>
      </c>
      <c r="E166" s="130" t="s">
        <v>31</v>
      </c>
      <c r="F166" s="132" t="s">
        <v>32</v>
      </c>
      <c r="G166" s="133"/>
      <c r="H166" s="118" t="s">
        <v>33</v>
      </c>
      <c r="I166" s="137" t="s">
        <v>80</v>
      </c>
      <c r="J166" s="138"/>
      <c r="K166" s="118" t="s">
        <v>34</v>
      </c>
      <c r="L166" s="137" t="s">
        <v>80</v>
      </c>
      <c r="M166" s="138"/>
      <c r="N166" s="60"/>
      <c r="O166" s="120" t="s">
        <v>35</v>
      </c>
      <c r="P166" s="122" t="s">
        <v>36</v>
      </c>
      <c r="Q166" s="122" t="s">
        <v>81</v>
      </c>
      <c r="R166" s="59"/>
    </row>
    <row r="167" spans="2:17" ht="147.75" thickBot="1">
      <c r="B167" s="121"/>
      <c r="C167" s="121"/>
      <c r="D167" s="121"/>
      <c r="E167" s="131"/>
      <c r="F167" s="11" t="s">
        <v>38</v>
      </c>
      <c r="G167" s="12" t="s">
        <v>39</v>
      </c>
      <c r="H167" s="119"/>
      <c r="I167" s="38" t="s">
        <v>65</v>
      </c>
      <c r="J167" s="14" t="s">
        <v>41</v>
      </c>
      <c r="K167" s="119"/>
      <c r="L167" s="39" t="s">
        <v>42</v>
      </c>
      <c r="M167" s="14" t="s">
        <v>43</v>
      </c>
      <c r="N167" s="61" t="s">
        <v>82</v>
      </c>
      <c r="O167" s="121"/>
      <c r="P167" s="123"/>
      <c r="Q167" s="123"/>
    </row>
    <row r="168" spans="2:17" ht="11.25">
      <c r="B168" s="1" t="s">
        <v>9</v>
      </c>
      <c r="C168" s="16" t="s">
        <v>44</v>
      </c>
      <c r="D168" s="17">
        <v>4.07</v>
      </c>
      <c r="E168" s="17">
        <f>F168+G168</f>
        <v>4334.1</v>
      </c>
      <c r="F168" s="51">
        <v>3132</v>
      </c>
      <c r="G168" s="4">
        <v>1202.1</v>
      </c>
      <c r="H168" s="17">
        <f>I168+J168</f>
        <v>139846.52</v>
      </c>
      <c r="I168" s="4">
        <v>100706.18</v>
      </c>
      <c r="J168" s="4">
        <v>39140.34</v>
      </c>
      <c r="K168" s="17">
        <f>L168+M168</f>
        <v>116496.26000000001</v>
      </c>
      <c r="L168" s="7">
        <v>80343.36</v>
      </c>
      <c r="M168" s="65">
        <v>36152.9</v>
      </c>
      <c r="N168" s="4"/>
      <c r="O168" s="7">
        <f aca="true" t="shared" si="31" ref="O168:O187">H168-K168</f>
        <v>23350.25999999998</v>
      </c>
      <c r="P168" s="8">
        <v>0</v>
      </c>
      <c r="Q168" s="17">
        <f aca="true" t="shared" si="32" ref="Q168:Q177">K168-N168</f>
        <v>116496.26000000001</v>
      </c>
    </row>
    <row r="169" spans="2:17" ht="11.25">
      <c r="B169" s="2" t="s">
        <v>10</v>
      </c>
      <c r="C169" s="16" t="s">
        <v>45</v>
      </c>
      <c r="D169" s="19">
        <v>5.81</v>
      </c>
      <c r="E169" s="50">
        <f aca="true" t="shared" si="33" ref="E169:E186">F169+G169</f>
        <v>2299</v>
      </c>
      <c r="F169" s="5">
        <v>2076.4</v>
      </c>
      <c r="G169" s="5">
        <v>222.6</v>
      </c>
      <c r="H169" s="17">
        <f aca="true" t="shared" si="34" ref="H169:H185">I169+J169</f>
        <v>106857.59</v>
      </c>
      <c r="I169" s="5">
        <v>96511.11</v>
      </c>
      <c r="J169" s="5">
        <v>10346.48</v>
      </c>
      <c r="K169" s="17">
        <f aca="true" t="shared" si="35" ref="K169:K185">L169+M169</f>
        <v>86156.16</v>
      </c>
      <c r="L169" s="8">
        <v>77102.99</v>
      </c>
      <c r="M169" s="7">
        <v>9053.17</v>
      </c>
      <c r="N169" s="4"/>
      <c r="O169" s="7">
        <f t="shared" si="31"/>
        <v>20701.429999999993</v>
      </c>
      <c r="P169" s="8">
        <v>0</v>
      </c>
      <c r="Q169" s="17">
        <f t="shared" si="32"/>
        <v>86156.16</v>
      </c>
    </row>
    <row r="170" spans="2:17" ht="21">
      <c r="B170" s="2" t="s">
        <v>6</v>
      </c>
      <c r="C170" s="16" t="s">
        <v>46</v>
      </c>
      <c r="D170" s="19">
        <v>5.81</v>
      </c>
      <c r="E170" s="17">
        <f t="shared" si="33"/>
        <v>3565.1</v>
      </c>
      <c r="F170" s="5">
        <v>3565.1</v>
      </c>
      <c r="G170" s="5">
        <v>0</v>
      </c>
      <c r="H170" s="17">
        <f t="shared" si="34"/>
        <v>165105.7</v>
      </c>
      <c r="I170" s="5">
        <v>165105.7</v>
      </c>
      <c r="J170" s="5">
        <v>0</v>
      </c>
      <c r="K170" s="17">
        <f t="shared" si="35"/>
        <v>127259.51</v>
      </c>
      <c r="L170" s="8">
        <v>127259.51</v>
      </c>
      <c r="M170" s="8">
        <v>0</v>
      </c>
      <c r="N170" s="4"/>
      <c r="O170" s="7">
        <f t="shared" si="31"/>
        <v>37846.19000000002</v>
      </c>
      <c r="P170" s="8">
        <v>0</v>
      </c>
      <c r="Q170" s="17">
        <f t="shared" si="32"/>
        <v>127259.51</v>
      </c>
    </row>
    <row r="171" spans="2:17" ht="11.25">
      <c r="B171" s="2" t="s">
        <v>11</v>
      </c>
      <c r="C171" s="16" t="s">
        <v>47</v>
      </c>
      <c r="D171" s="19">
        <v>4.07</v>
      </c>
      <c r="E171" s="17">
        <f t="shared" si="33"/>
        <v>4437.9</v>
      </c>
      <c r="F171" s="5">
        <v>4437.9</v>
      </c>
      <c r="G171" s="5">
        <v>0</v>
      </c>
      <c r="H171" s="17">
        <f t="shared" si="34"/>
        <v>143318.3</v>
      </c>
      <c r="I171" s="48">
        <v>143318.3</v>
      </c>
      <c r="J171" s="5">
        <v>0</v>
      </c>
      <c r="K171" s="17">
        <f t="shared" si="35"/>
        <v>109680.88</v>
      </c>
      <c r="L171" s="8">
        <v>109680.88</v>
      </c>
      <c r="M171" s="8">
        <v>0</v>
      </c>
      <c r="N171" s="4"/>
      <c r="O171" s="7">
        <f t="shared" si="31"/>
        <v>33637.419999999984</v>
      </c>
      <c r="P171" s="8">
        <v>0</v>
      </c>
      <c r="Q171" s="17">
        <f t="shared" si="32"/>
        <v>109680.88</v>
      </c>
    </row>
    <row r="172" spans="2:17" ht="11.25">
      <c r="B172" s="2" t="s">
        <v>12</v>
      </c>
      <c r="C172" s="16" t="s">
        <v>48</v>
      </c>
      <c r="D172" s="19">
        <v>5.81</v>
      </c>
      <c r="E172" s="50">
        <f t="shared" si="33"/>
        <v>15635</v>
      </c>
      <c r="F172" s="5">
        <v>15635</v>
      </c>
      <c r="G172" s="5">
        <v>0</v>
      </c>
      <c r="H172" s="17">
        <f t="shared" si="34"/>
        <v>726714.27</v>
      </c>
      <c r="I172" s="5">
        <v>726714.27</v>
      </c>
      <c r="J172" s="5">
        <v>0</v>
      </c>
      <c r="K172" s="17">
        <f t="shared" si="35"/>
        <v>573642.43</v>
      </c>
      <c r="L172" s="8">
        <v>573642.43</v>
      </c>
      <c r="M172" s="8">
        <v>0</v>
      </c>
      <c r="N172" s="4"/>
      <c r="O172" s="7">
        <f t="shared" si="31"/>
        <v>153071.83999999997</v>
      </c>
      <c r="P172" s="8">
        <v>0</v>
      </c>
      <c r="Q172" s="17">
        <f t="shared" si="32"/>
        <v>573642.43</v>
      </c>
    </row>
    <row r="173" spans="2:17" ht="11.25">
      <c r="B173" s="2" t="s">
        <v>8</v>
      </c>
      <c r="C173" s="16" t="s">
        <v>49</v>
      </c>
      <c r="D173" s="19">
        <v>4.07</v>
      </c>
      <c r="E173" s="17">
        <f t="shared" si="33"/>
        <v>4413.2</v>
      </c>
      <c r="F173" s="5">
        <v>4413.2</v>
      </c>
      <c r="G173" s="5">
        <v>0</v>
      </c>
      <c r="H173" s="17">
        <f t="shared" si="34"/>
        <v>141601.87</v>
      </c>
      <c r="I173" s="48">
        <v>141601.87</v>
      </c>
      <c r="J173" s="5">
        <v>0</v>
      </c>
      <c r="K173" s="17">
        <f t="shared" si="35"/>
        <v>116093.05</v>
      </c>
      <c r="L173" s="8">
        <v>116093.05</v>
      </c>
      <c r="M173" s="8">
        <v>0</v>
      </c>
      <c r="N173" s="4"/>
      <c r="O173" s="7">
        <f t="shared" si="31"/>
        <v>25508.819999999992</v>
      </c>
      <c r="P173" s="8">
        <v>0</v>
      </c>
      <c r="Q173" s="17">
        <f t="shared" si="32"/>
        <v>116093.05</v>
      </c>
    </row>
    <row r="174" spans="2:17" ht="11.25">
      <c r="B174" s="2" t="s">
        <v>13</v>
      </c>
      <c r="C174" s="16" t="s">
        <v>50</v>
      </c>
      <c r="D174" s="19">
        <v>5.81</v>
      </c>
      <c r="E174" s="17">
        <f t="shared" si="33"/>
        <v>6756.1</v>
      </c>
      <c r="F174" s="5">
        <v>6756.1</v>
      </c>
      <c r="G174" s="5">
        <v>0</v>
      </c>
      <c r="H174" s="17">
        <f t="shared" si="34"/>
        <v>312717.58</v>
      </c>
      <c r="I174" s="5">
        <v>312717.58</v>
      </c>
      <c r="J174" s="5">
        <v>0</v>
      </c>
      <c r="K174" s="17">
        <f t="shared" si="35"/>
        <v>252989.27</v>
      </c>
      <c r="L174" s="8">
        <v>252989.27</v>
      </c>
      <c r="M174" s="8">
        <v>0</v>
      </c>
      <c r="N174" s="4"/>
      <c r="O174" s="7">
        <f t="shared" si="31"/>
        <v>59728.31000000003</v>
      </c>
      <c r="P174" s="8">
        <v>0</v>
      </c>
      <c r="Q174" s="17">
        <f t="shared" si="32"/>
        <v>252989.27</v>
      </c>
    </row>
    <row r="175" spans="2:17" ht="11.25">
      <c r="B175" s="2" t="s">
        <v>14</v>
      </c>
      <c r="C175" s="16" t="s">
        <v>51</v>
      </c>
      <c r="D175" s="19">
        <v>5.81</v>
      </c>
      <c r="E175" s="17">
        <f t="shared" si="33"/>
        <v>3953.2</v>
      </c>
      <c r="F175" s="5">
        <v>3953.2</v>
      </c>
      <c r="G175" s="5">
        <v>0</v>
      </c>
      <c r="H175" s="17">
        <f t="shared" si="34"/>
        <v>183745.62</v>
      </c>
      <c r="I175" s="5">
        <v>183745.62</v>
      </c>
      <c r="J175" s="5">
        <v>0</v>
      </c>
      <c r="K175" s="17">
        <f t="shared" si="35"/>
        <v>154850.27</v>
      </c>
      <c r="L175" s="8">
        <v>154850.27</v>
      </c>
      <c r="M175" s="8">
        <v>0</v>
      </c>
      <c r="N175" s="4"/>
      <c r="O175" s="7">
        <f t="shared" si="31"/>
        <v>28895.350000000006</v>
      </c>
      <c r="P175" s="8">
        <v>0</v>
      </c>
      <c r="Q175" s="17">
        <f t="shared" si="32"/>
        <v>154850.27</v>
      </c>
    </row>
    <row r="176" spans="2:17" ht="11.25">
      <c r="B176" s="2" t="s">
        <v>15</v>
      </c>
      <c r="C176" s="16" t="s">
        <v>52</v>
      </c>
      <c r="D176" s="19">
        <v>5.81</v>
      </c>
      <c r="E176" s="17">
        <f t="shared" si="33"/>
        <v>10450.7</v>
      </c>
      <c r="F176" s="5">
        <v>10029.5</v>
      </c>
      <c r="G176" s="5">
        <v>421.2</v>
      </c>
      <c r="H176" s="17">
        <f t="shared" si="34"/>
        <v>474073.23</v>
      </c>
      <c r="I176" s="5">
        <v>465916</v>
      </c>
      <c r="J176" s="5">
        <v>8157.23</v>
      </c>
      <c r="K176" s="17">
        <f t="shared" si="35"/>
        <v>379736.5</v>
      </c>
      <c r="L176" s="8">
        <v>371579.27</v>
      </c>
      <c r="M176" s="7">
        <v>8157.23</v>
      </c>
      <c r="N176" s="4"/>
      <c r="O176" s="7">
        <f t="shared" si="31"/>
        <v>94336.72999999998</v>
      </c>
      <c r="P176" s="8">
        <v>0</v>
      </c>
      <c r="Q176" s="17">
        <f t="shared" si="32"/>
        <v>379736.5</v>
      </c>
    </row>
    <row r="177" spans="2:17" ht="11.25">
      <c r="B177" s="2" t="s">
        <v>4</v>
      </c>
      <c r="C177" s="16" t="s">
        <v>53</v>
      </c>
      <c r="D177" s="19">
        <v>5.81</v>
      </c>
      <c r="E177" s="50">
        <f t="shared" si="33"/>
        <v>3882.3</v>
      </c>
      <c r="F177" s="21">
        <v>3882.3</v>
      </c>
      <c r="G177" s="5">
        <v>0</v>
      </c>
      <c r="H177" s="17">
        <f t="shared" si="34"/>
        <v>179570.56</v>
      </c>
      <c r="I177" s="5">
        <v>179570.56</v>
      </c>
      <c r="J177" s="5">
        <v>0</v>
      </c>
      <c r="K177" s="17">
        <f t="shared" si="35"/>
        <v>148046.72</v>
      </c>
      <c r="L177" s="8">
        <v>148046.72</v>
      </c>
      <c r="M177" s="7">
        <v>0</v>
      </c>
      <c r="N177" s="4"/>
      <c r="O177" s="7">
        <f t="shared" si="31"/>
        <v>31523.839999999997</v>
      </c>
      <c r="P177" s="8">
        <v>0</v>
      </c>
      <c r="Q177" s="17">
        <f t="shared" si="32"/>
        <v>148046.72</v>
      </c>
    </row>
    <row r="178" spans="2:17" ht="11.25">
      <c r="B178" s="2" t="s">
        <v>5</v>
      </c>
      <c r="C178" s="16" t="s">
        <v>54</v>
      </c>
      <c r="D178" s="19">
        <v>5.81</v>
      </c>
      <c r="E178" s="17">
        <f t="shared" si="33"/>
        <v>4256.2</v>
      </c>
      <c r="F178" s="5">
        <v>4194.8</v>
      </c>
      <c r="G178" s="5">
        <v>61.4</v>
      </c>
      <c r="H178" s="17">
        <f t="shared" si="34"/>
        <v>198103.3</v>
      </c>
      <c r="I178" s="5">
        <v>195249.46</v>
      </c>
      <c r="J178" s="5">
        <v>2853.84</v>
      </c>
      <c r="K178" s="17">
        <f t="shared" si="35"/>
        <v>161473.8</v>
      </c>
      <c r="L178" s="8">
        <v>160140.33</v>
      </c>
      <c r="M178" s="7">
        <v>1333.47</v>
      </c>
      <c r="N178" s="7">
        <v>140785</v>
      </c>
      <c r="O178" s="7">
        <f t="shared" si="31"/>
        <v>36629.5</v>
      </c>
      <c r="P178" s="8">
        <v>0</v>
      </c>
      <c r="Q178" s="17">
        <f>K178-N178</f>
        <v>20688.79999999999</v>
      </c>
    </row>
    <row r="179" spans="2:17" ht="11.25">
      <c r="B179" s="2" t="s">
        <v>16</v>
      </c>
      <c r="C179" s="16" t="s">
        <v>55</v>
      </c>
      <c r="D179" s="19">
        <v>5.81</v>
      </c>
      <c r="E179" s="17">
        <f t="shared" si="33"/>
        <v>11954.8</v>
      </c>
      <c r="F179" s="5">
        <v>11954.8</v>
      </c>
      <c r="G179" s="5">
        <v>0</v>
      </c>
      <c r="H179" s="17">
        <f t="shared" si="34"/>
        <v>555658.67</v>
      </c>
      <c r="I179" s="5">
        <v>555658.67</v>
      </c>
      <c r="J179" s="5">
        <v>0</v>
      </c>
      <c r="K179" s="17">
        <f t="shared" si="35"/>
        <v>456801.6</v>
      </c>
      <c r="L179" s="64">
        <v>456801.6</v>
      </c>
      <c r="M179" s="7">
        <v>0</v>
      </c>
      <c r="N179" s="4"/>
      <c r="O179" s="7">
        <f t="shared" si="31"/>
        <v>98857.07000000007</v>
      </c>
      <c r="P179" s="8">
        <v>0</v>
      </c>
      <c r="Q179" s="17">
        <f aca="true" t="shared" si="36" ref="Q179:Q187">K179-N179</f>
        <v>456801.6</v>
      </c>
    </row>
    <row r="180" spans="2:17" ht="11.25">
      <c r="B180" s="2" t="s">
        <v>17</v>
      </c>
      <c r="C180" s="16" t="s">
        <v>56</v>
      </c>
      <c r="D180" s="19">
        <v>4.07</v>
      </c>
      <c r="E180" s="17">
        <f t="shared" si="33"/>
        <v>3778.14</v>
      </c>
      <c r="F180" s="5">
        <v>2570.7</v>
      </c>
      <c r="G180" s="5">
        <v>1207.44</v>
      </c>
      <c r="H180" s="17">
        <f t="shared" si="34"/>
        <v>107318.81</v>
      </c>
      <c r="I180" s="5">
        <v>72986.2</v>
      </c>
      <c r="J180" s="5">
        <v>34332.61</v>
      </c>
      <c r="K180" s="17">
        <f t="shared" si="35"/>
        <v>72249.06</v>
      </c>
      <c r="L180" s="8">
        <v>57874.48</v>
      </c>
      <c r="M180" s="7">
        <v>14374.58</v>
      </c>
      <c r="N180" s="4"/>
      <c r="O180" s="7">
        <f t="shared" si="31"/>
        <v>35069.75</v>
      </c>
      <c r="P180" s="8">
        <v>0</v>
      </c>
      <c r="Q180" s="17">
        <f t="shared" si="36"/>
        <v>72249.06</v>
      </c>
    </row>
    <row r="181" spans="2:17" ht="11.25">
      <c r="B181" s="2" t="s">
        <v>18</v>
      </c>
      <c r="C181" s="16" t="s">
        <v>57</v>
      </c>
      <c r="D181" s="19">
        <v>5.81</v>
      </c>
      <c r="E181" s="17">
        <f t="shared" si="33"/>
        <v>11417</v>
      </c>
      <c r="F181" s="5">
        <v>8753.8</v>
      </c>
      <c r="G181" s="5">
        <v>2663.2</v>
      </c>
      <c r="H181" s="17">
        <f t="shared" si="34"/>
        <v>464377.95999999996</v>
      </c>
      <c r="I181" s="5">
        <v>356065.66</v>
      </c>
      <c r="J181" s="5">
        <v>108312.3</v>
      </c>
      <c r="K181" s="17">
        <f t="shared" si="35"/>
        <v>371218.14</v>
      </c>
      <c r="L181" s="8">
        <v>278379</v>
      </c>
      <c r="M181" s="7">
        <v>92839.14</v>
      </c>
      <c r="N181" s="4"/>
      <c r="O181" s="7">
        <f t="shared" si="31"/>
        <v>93159.81999999995</v>
      </c>
      <c r="P181" s="8">
        <v>0</v>
      </c>
      <c r="Q181" s="17">
        <f t="shared" si="36"/>
        <v>371218.14</v>
      </c>
    </row>
    <row r="182" spans="2:17" ht="12" customHeight="1">
      <c r="B182" s="2" t="s">
        <v>19</v>
      </c>
      <c r="C182" s="16" t="s">
        <v>58</v>
      </c>
      <c r="D182" s="19">
        <v>4.07</v>
      </c>
      <c r="E182" s="17">
        <f t="shared" si="33"/>
        <v>2479.8</v>
      </c>
      <c r="F182" s="5">
        <v>2479.8</v>
      </c>
      <c r="G182" s="5">
        <v>0</v>
      </c>
      <c r="H182" s="17">
        <f t="shared" si="34"/>
        <v>85165.31999999999</v>
      </c>
      <c r="I182" s="5">
        <v>70649.67</v>
      </c>
      <c r="J182" s="5">
        <v>14515.65</v>
      </c>
      <c r="K182" s="17">
        <f t="shared" si="35"/>
        <v>57391.67</v>
      </c>
      <c r="L182" s="8">
        <v>54836.29</v>
      </c>
      <c r="M182" s="7">
        <v>2555.38</v>
      </c>
      <c r="N182" s="4"/>
      <c r="O182" s="7">
        <f t="shared" si="31"/>
        <v>27773.649999999994</v>
      </c>
      <c r="P182" s="8">
        <v>0</v>
      </c>
      <c r="Q182" s="17">
        <f t="shared" si="36"/>
        <v>57391.67</v>
      </c>
    </row>
    <row r="183" spans="2:17" ht="11.25">
      <c r="B183" s="2" t="s">
        <v>20</v>
      </c>
      <c r="C183" s="16" t="s">
        <v>59</v>
      </c>
      <c r="D183" s="19">
        <v>5.81</v>
      </c>
      <c r="E183" s="50">
        <f t="shared" si="33"/>
        <v>9004</v>
      </c>
      <c r="F183" s="5">
        <v>8536.3</v>
      </c>
      <c r="G183" s="5">
        <v>467.7</v>
      </c>
      <c r="H183" s="17">
        <f t="shared" si="34"/>
        <v>313879.18</v>
      </c>
      <c r="I183" s="5">
        <v>297575.14</v>
      </c>
      <c r="J183" s="5">
        <v>16304.04</v>
      </c>
      <c r="K183" s="17">
        <f t="shared" si="35"/>
        <v>232700.33</v>
      </c>
      <c r="L183" s="8">
        <v>220560.11</v>
      </c>
      <c r="M183" s="7">
        <v>12140.22</v>
      </c>
      <c r="N183" s="4"/>
      <c r="O183" s="7">
        <f t="shared" si="31"/>
        <v>81178.85</v>
      </c>
      <c r="P183" s="8">
        <v>0</v>
      </c>
      <c r="Q183" s="17">
        <f t="shared" si="36"/>
        <v>232700.33</v>
      </c>
    </row>
    <row r="184" spans="2:17" ht="11.25">
      <c r="B184" s="2" t="s">
        <v>21</v>
      </c>
      <c r="C184" s="44" t="s">
        <v>60</v>
      </c>
      <c r="D184" s="19">
        <v>4.07</v>
      </c>
      <c r="E184" s="19">
        <f t="shared" si="33"/>
        <v>1957.3</v>
      </c>
      <c r="F184" s="5">
        <v>1734.6</v>
      </c>
      <c r="G184" s="5">
        <v>222.7</v>
      </c>
      <c r="H184" s="19">
        <f t="shared" si="34"/>
        <v>47797.28</v>
      </c>
      <c r="I184" s="5">
        <v>42358.94</v>
      </c>
      <c r="J184" s="5">
        <v>5438.34</v>
      </c>
      <c r="K184" s="19">
        <f t="shared" si="35"/>
        <v>33991.76</v>
      </c>
      <c r="L184" s="8">
        <v>30784.25</v>
      </c>
      <c r="M184" s="8">
        <v>3207.51</v>
      </c>
      <c r="N184" s="5"/>
      <c r="O184" s="8">
        <f t="shared" si="31"/>
        <v>13805.519999999997</v>
      </c>
      <c r="P184" s="8">
        <v>0</v>
      </c>
      <c r="Q184" s="17">
        <f t="shared" si="36"/>
        <v>33991.76</v>
      </c>
    </row>
    <row r="185" spans="2:17" ht="11.25">
      <c r="B185" s="2" t="s">
        <v>67</v>
      </c>
      <c r="C185" s="44" t="s">
        <v>68</v>
      </c>
      <c r="D185" s="19">
        <v>5.81</v>
      </c>
      <c r="E185" s="49">
        <f t="shared" si="33"/>
        <v>9427</v>
      </c>
      <c r="F185" s="21">
        <v>9427</v>
      </c>
      <c r="G185" s="5">
        <v>0</v>
      </c>
      <c r="H185" s="19">
        <f t="shared" si="34"/>
        <v>273854.59</v>
      </c>
      <c r="I185" s="5">
        <v>273854.59</v>
      </c>
      <c r="J185" s="5">
        <v>0</v>
      </c>
      <c r="K185" s="19">
        <f t="shared" si="35"/>
        <v>192381.32</v>
      </c>
      <c r="L185" s="8">
        <v>192381.32</v>
      </c>
      <c r="M185" s="8">
        <v>0</v>
      </c>
      <c r="N185" s="5"/>
      <c r="O185" s="8">
        <f t="shared" si="31"/>
        <v>81473.27000000002</v>
      </c>
      <c r="P185" s="8">
        <v>0</v>
      </c>
      <c r="Q185" s="17">
        <f t="shared" si="36"/>
        <v>192381.32</v>
      </c>
    </row>
    <row r="186" spans="2:17" ht="11.25">
      <c r="B186" s="2" t="s">
        <v>3</v>
      </c>
      <c r="C186" s="44" t="s">
        <v>73</v>
      </c>
      <c r="D186" s="19">
        <v>5.81</v>
      </c>
      <c r="E186" s="49">
        <f t="shared" si="33"/>
        <v>16023.8</v>
      </c>
      <c r="F186" s="5">
        <v>16023.8</v>
      </c>
      <c r="G186" s="5">
        <v>0</v>
      </c>
      <c r="H186" s="19">
        <f>I186+J186</f>
        <v>279294.68</v>
      </c>
      <c r="I186" s="5">
        <v>279294.68</v>
      </c>
      <c r="J186" s="5">
        <v>0</v>
      </c>
      <c r="K186" s="19">
        <f>L186+M186</f>
        <v>152036.03</v>
      </c>
      <c r="L186" s="8">
        <v>152036.03</v>
      </c>
      <c r="M186" s="8">
        <v>0</v>
      </c>
      <c r="N186" s="5"/>
      <c r="O186" s="8">
        <f t="shared" si="31"/>
        <v>127258.65</v>
      </c>
      <c r="P186" s="8">
        <v>0</v>
      </c>
      <c r="Q186" s="17">
        <f t="shared" si="36"/>
        <v>152036.03</v>
      </c>
    </row>
    <row r="187" spans="2:17" ht="11.25">
      <c r="B187" s="2" t="s">
        <v>7</v>
      </c>
      <c r="C187" s="16" t="s">
        <v>78</v>
      </c>
      <c r="D187" s="19">
        <v>5.81</v>
      </c>
      <c r="E187" s="50">
        <f>F187+G187</f>
        <v>3966</v>
      </c>
      <c r="F187" s="21">
        <v>3966</v>
      </c>
      <c r="G187" s="5">
        <v>0</v>
      </c>
      <c r="H187" s="17">
        <f>I187+J187</f>
        <v>51755.38</v>
      </c>
      <c r="I187" s="5">
        <v>46084.82</v>
      </c>
      <c r="J187" s="5">
        <v>5670.56</v>
      </c>
      <c r="K187" s="17">
        <f>L187+M187</f>
        <v>20004.230000000003</v>
      </c>
      <c r="L187" s="8">
        <v>19385.33</v>
      </c>
      <c r="M187" s="7">
        <v>618.9</v>
      </c>
      <c r="N187" s="4"/>
      <c r="O187" s="7">
        <f t="shared" si="31"/>
        <v>31751.149999999994</v>
      </c>
      <c r="P187" s="40">
        <v>0</v>
      </c>
      <c r="Q187" s="17">
        <f t="shared" si="36"/>
        <v>20004.230000000003</v>
      </c>
    </row>
    <row r="188" spans="2:17" ht="13.5" thickBot="1">
      <c r="B188" s="41" t="s">
        <v>0</v>
      </c>
      <c r="C188" s="42"/>
      <c r="D188" s="43"/>
      <c r="E188" s="43">
        <f>SUM(E168:E185)</f>
        <v>114000.84</v>
      </c>
      <c r="F188" s="63">
        <f>SUM(F168:F187)</f>
        <v>127522.30000000002</v>
      </c>
      <c r="G188" s="63">
        <f aca="true" t="shared" si="37" ref="G188:Q188">SUM(G168:G187)</f>
        <v>6468.339999999999</v>
      </c>
      <c r="H188" s="58">
        <f t="shared" si="37"/>
        <v>4950756.409999999</v>
      </c>
      <c r="I188" s="63">
        <f t="shared" si="37"/>
        <v>4705685.0200000005</v>
      </c>
      <c r="J188" s="57">
        <f t="shared" si="37"/>
        <v>245071.38999999998</v>
      </c>
      <c r="K188" s="58">
        <f t="shared" si="37"/>
        <v>3815198.9899999998</v>
      </c>
      <c r="L188" s="58">
        <f>SUM(L168:L187)</f>
        <v>3634766.4899999998</v>
      </c>
      <c r="M188" s="63">
        <f t="shared" si="37"/>
        <v>180432.5</v>
      </c>
      <c r="N188" s="63">
        <f t="shared" si="37"/>
        <v>140785</v>
      </c>
      <c r="O188" s="57">
        <f t="shared" si="37"/>
        <v>1135557.42</v>
      </c>
      <c r="P188" s="57">
        <f t="shared" si="37"/>
        <v>0</v>
      </c>
      <c r="Q188" s="58">
        <f t="shared" si="37"/>
        <v>3674413.9899999998</v>
      </c>
    </row>
    <row r="189" spans="2:17" ht="12.75">
      <c r="B189" s="33"/>
      <c r="C189" s="34"/>
      <c r="D189" s="35"/>
      <c r="E189" s="35"/>
      <c r="F189" s="35"/>
      <c r="G189" s="35"/>
      <c r="H189" s="36"/>
      <c r="I189" s="37"/>
      <c r="J189" s="35"/>
      <c r="K189" s="35"/>
      <c r="L189" s="35"/>
      <c r="M189" s="35"/>
      <c r="N189" s="35"/>
      <c r="O189" s="35"/>
      <c r="P189" s="35"/>
      <c r="Q189" s="35"/>
    </row>
    <row r="190" spans="2:17" ht="10.5">
      <c r="B190" s="134" t="s">
        <v>66</v>
      </c>
      <c r="C190" s="135"/>
      <c r="D190" s="135"/>
      <c r="E190" s="135"/>
      <c r="F190" s="135"/>
      <c r="G190" s="135"/>
      <c r="H190" s="136"/>
      <c r="I190" s="134" t="s">
        <v>62</v>
      </c>
      <c r="J190" s="135"/>
      <c r="K190" s="135"/>
      <c r="L190" s="135"/>
      <c r="M190" s="135"/>
      <c r="N190" s="135"/>
      <c r="O190" s="135"/>
      <c r="P190" s="135"/>
      <c r="Q190" s="136"/>
    </row>
    <row r="192" spans="2:17" ht="10.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24" t="s">
        <v>23</v>
      </c>
      <c r="M192" s="124"/>
      <c r="N192" s="124"/>
      <c r="O192" s="124"/>
      <c r="P192" s="124"/>
      <c r="Q192" s="125"/>
    </row>
    <row r="193" spans="2:17" ht="10.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26" t="s">
        <v>24</v>
      </c>
      <c r="P193" s="126"/>
      <c r="Q193" s="127"/>
    </row>
    <row r="194" spans="2:18" ht="12" customHeight="1">
      <c r="B194" s="128" t="s">
        <v>25</v>
      </c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</row>
    <row r="195" spans="2:18" ht="15.75" thickBot="1">
      <c r="B195" s="129" t="s">
        <v>83</v>
      </c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</row>
    <row r="196" spans="2:18" ht="21.75" customHeight="1">
      <c r="B196" s="120" t="s">
        <v>28</v>
      </c>
      <c r="C196" s="120" t="s">
        <v>29</v>
      </c>
      <c r="D196" s="120" t="s">
        <v>30</v>
      </c>
      <c r="E196" s="130" t="s">
        <v>31</v>
      </c>
      <c r="F196" s="132" t="s">
        <v>32</v>
      </c>
      <c r="G196" s="133"/>
      <c r="H196" s="118" t="s">
        <v>33</v>
      </c>
      <c r="I196" s="137" t="s">
        <v>84</v>
      </c>
      <c r="J196" s="138"/>
      <c r="K196" s="118" t="s">
        <v>34</v>
      </c>
      <c r="L196" s="137" t="s">
        <v>84</v>
      </c>
      <c r="M196" s="138"/>
      <c r="N196" s="60"/>
      <c r="O196" s="120" t="s">
        <v>35</v>
      </c>
      <c r="P196" s="122" t="s">
        <v>36</v>
      </c>
      <c r="Q196" s="122" t="s">
        <v>85</v>
      </c>
      <c r="R196" s="66"/>
    </row>
    <row r="197" spans="2:17" ht="143.25" customHeight="1" thickBot="1">
      <c r="B197" s="121"/>
      <c r="C197" s="121"/>
      <c r="D197" s="121"/>
      <c r="E197" s="131"/>
      <c r="F197" s="11" t="s">
        <v>38</v>
      </c>
      <c r="G197" s="12" t="s">
        <v>39</v>
      </c>
      <c r="H197" s="119"/>
      <c r="I197" s="38" t="s">
        <v>65</v>
      </c>
      <c r="J197" s="14" t="s">
        <v>41</v>
      </c>
      <c r="K197" s="119"/>
      <c r="L197" s="39" t="s">
        <v>42</v>
      </c>
      <c r="M197" s="14" t="s">
        <v>43</v>
      </c>
      <c r="N197" s="61" t="s">
        <v>82</v>
      </c>
      <c r="O197" s="121"/>
      <c r="P197" s="123"/>
      <c r="Q197" s="123"/>
    </row>
    <row r="198" spans="2:17" ht="11.25">
      <c r="B198" s="1" t="s">
        <v>9</v>
      </c>
      <c r="C198" s="16" t="s">
        <v>44</v>
      </c>
      <c r="D198" s="17">
        <v>4.07</v>
      </c>
      <c r="E198" s="17">
        <f>F198+G198</f>
        <v>4334.1</v>
      </c>
      <c r="F198" s="51">
        <v>3132</v>
      </c>
      <c r="G198" s="4">
        <v>1202.1</v>
      </c>
      <c r="H198" s="17">
        <f>I198+J198</f>
        <v>156783.03999999998</v>
      </c>
      <c r="I198" s="68">
        <v>113453.45</v>
      </c>
      <c r="J198" s="4">
        <v>43329.59</v>
      </c>
      <c r="K198" s="17">
        <f>L198+M198</f>
        <v>132673.09</v>
      </c>
      <c r="L198" s="7">
        <v>91748.51</v>
      </c>
      <c r="M198" s="65">
        <v>40924.58</v>
      </c>
      <c r="N198" s="4"/>
      <c r="O198" s="7">
        <f aca="true" t="shared" si="38" ref="O198:O217">H198-K198</f>
        <v>24109.949999999983</v>
      </c>
      <c r="P198" s="8">
        <v>0</v>
      </c>
      <c r="Q198" s="17">
        <f aca="true" t="shared" si="39" ref="Q198:Q207">K198-N198</f>
        <v>132673.09</v>
      </c>
    </row>
    <row r="199" spans="2:17" ht="11.25">
      <c r="B199" s="2" t="s">
        <v>10</v>
      </c>
      <c r="C199" s="16" t="s">
        <v>45</v>
      </c>
      <c r="D199" s="19">
        <v>5.81</v>
      </c>
      <c r="E199" s="50">
        <f aca="true" t="shared" si="40" ref="E199:E216">F199+G199</f>
        <v>2299</v>
      </c>
      <c r="F199" s="5">
        <v>2076.4</v>
      </c>
      <c r="G199" s="5">
        <v>222.6</v>
      </c>
      <c r="H199" s="17">
        <f aca="true" t="shared" si="41" ref="H199:H215">I199+J199</f>
        <v>120214.82</v>
      </c>
      <c r="I199" s="69">
        <v>108575.03</v>
      </c>
      <c r="J199" s="5">
        <v>11639.79</v>
      </c>
      <c r="K199" s="17">
        <f aca="true" t="shared" si="42" ref="K199:K215">L199+M199</f>
        <v>97795.12999999999</v>
      </c>
      <c r="L199" s="8">
        <v>87448.65</v>
      </c>
      <c r="M199" s="7">
        <v>10346.48</v>
      </c>
      <c r="N199" s="4"/>
      <c r="O199" s="7">
        <f t="shared" si="38"/>
        <v>22419.690000000017</v>
      </c>
      <c r="P199" s="8">
        <v>0</v>
      </c>
      <c r="Q199" s="17">
        <f t="shared" si="39"/>
        <v>97795.12999999999</v>
      </c>
    </row>
    <row r="200" spans="2:17" ht="21">
      <c r="B200" s="2" t="s">
        <v>6</v>
      </c>
      <c r="C200" s="16" t="s">
        <v>46</v>
      </c>
      <c r="D200" s="19">
        <v>5.81</v>
      </c>
      <c r="E200" s="17">
        <f t="shared" si="40"/>
        <v>3565.1</v>
      </c>
      <c r="F200" s="5">
        <v>3565.1</v>
      </c>
      <c r="G200" s="5">
        <v>0</v>
      </c>
      <c r="H200" s="17">
        <f t="shared" si="41"/>
        <v>185824.11</v>
      </c>
      <c r="I200" s="69">
        <v>185824.11</v>
      </c>
      <c r="J200" s="5"/>
      <c r="K200" s="17">
        <f t="shared" si="42"/>
        <v>144913.69</v>
      </c>
      <c r="L200" s="8">
        <v>144913.69</v>
      </c>
      <c r="M200" s="8"/>
      <c r="N200" s="4"/>
      <c r="O200" s="7">
        <f t="shared" si="38"/>
        <v>40910.419999999984</v>
      </c>
      <c r="P200" s="8">
        <v>0</v>
      </c>
      <c r="Q200" s="17">
        <f t="shared" si="39"/>
        <v>144913.69</v>
      </c>
    </row>
    <row r="201" spans="2:17" ht="11.25">
      <c r="B201" s="2" t="s">
        <v>11</v>
      </c>
      <c r="C201" s="16" t="s">
        <v>47</v>
      </c>
      <c r="D201" s="19">
        <v>4.07</v>
      </c>
      <c r="E201" s="17">
        <f t="shared" si="40"/>
        <v>4437.9</v>
      </c>
      <c r="F201" s="5">
        <v>4437.9</v>
      </c>
      <c r="G201" s="5">
        <v>0</v>
      </c>
      <c r="H201" s="17">
        <f t="shared" si="41"/>
        <v>161380.59</v>
      </c>
      <c r="I201" s="69">
        <v>161380.59</v>
      </c>
      <c r="J201" s="5"/>
      <c r="K201" s="17">
        <f t="shared" si="42"/>
        <v>124875.02</v>
      </c>
      <c r="L201" s="8">
        <v>124875.02</v>
      </c>
      <c r="M201" s="8"/>
      <c r="N201" s="4"/>
      <c r="O201" s="7">
        <f t="shared" si="38"/>
        <v>36505.56999999999</v>
      </c>
      <c r="P201" s="8">
        <v>0</v>
      </c>
      <c r="Q201" s="17">
        <f t="shared" si="39"/>
        <v>124875.02</v>
      </c>
    </row>
    <row r="202" spans="2:17" ht="11.25">
      <c r="B202" s="2" t="s">
        <v>12</v>
      </c>
      <c r="C202" s="16" t="s">
        <v>48</v>
      </c>
      <c r="D202" s="19">
        <v>5.81</v>
      </c>
      <c r="E202" s="50">
        <f t="shared" si="40"/>
        <v>15635</v>
      </c>
      <c r="F202" s="5">
        <v>15635</v>
      </c>
      <c r="G202" s="5">
        <v>0</v>
      </c>
      <c r="H202" s="17">
        <f t="shared" si="41"/>
        <v>817553.81</v>
      </c>
      <c r="I202" s="69">
        <v>817553.81</v>
      </c>
      <c r="J202" s="5"/>
      <c r="K202" s="17">
        <f t="shared" si="42"/>
        <v>655239.6</v>
      </c>
      <c r="L202" s="8">
        <v>655239.6</v>
      </c>
      <c r="M202" s="8"/>
      <c r="N202" s="4"/>
      <c r="O202" s="7">
        <f t="shared" si="38"/>
        <v>162314.21000000008</v>
      </c>
      <c r="P202" s="8">
        <v>0</v>
      </c>
      <c r="Q202" s="17">
        <f t="shared" si="39"/>
        <v>655239.6</v>
      </c>
    </row>
    <row r="203" spans="2:17" ht="11.25">
      <c r="B203" s="2" t="s">
        <v>8</v>
      </c>
      <c r="C203" s="16" t="s">
        <v>49</v>
      </c>
      <c r="D203" s="19">
        <v>4.07</v>
      </c>
      <c r="E203" s="17">
        <f t="shared" si="40"/>
        <v>4413.2</v>
      </c>
      <c r="F203" s="5">
        <v>4413.2</v>
      </c>
      <c r="G203" s="5">
        <v>0</v>
      </c>
      <c r="H203" s="17">
        <f t="shared" si="41"/>
        <v>159563.58</v>
      </c>
      <c r="I203" s="69">
        <v>159563.58</v>
      </c>
      <c r="J203" s="5"/>
      <c r="K203" s="17">
        <f t="shared" si="42"/>
        <v>132669.48</v>
      </c>
      <c r="L203" s="8">
        <v>132669.48</v>
      </c>
      <c r="M203" s="8"/>
      <c r="N203" s="4"/>
      <c r="O203" s="7">
        <f t="shared" si="38"/>
        <v>26894.099999999977</v>
      </c>
      <c r="P203" s="8">
        <v>0</v>
      </c>
      <c r="Q203" s="17">
        <f t="shared" si="39"/>
        <v>132669.48</v>
      </c>
    </row>
    <row r="204" spans="2:17" ht="11.25">
      <c r="B204" s="2" t="s">
        <v>13</v>
      </c>
      <c r="C204" s="16" t="s">
        <v>50</v>
      </c>
      <c r="D204" s="19">
        <v>5.81</v>
      </c>
      <c r="E204" s="17">
        <f t="shared" si="40"/>
        <v>6756.1</v>
      </c>
      <c r="F204" s="5">
        <v>6756.1</v>
      </c>
      <c r="G204" s="5">
        <v>0</v>
      </c>
      <c r="H204" s="17">
        <f t="shared" si="41"/>
        <v>351970.56</v>
      </c>
      <c r="I204" s="69">
        <v>351970.56</v>
      </c>
      <c r="J204" s="5"/>
      <c r="K204" s="17">
        <f t="shared" si="42"/>
        <v>288711.83</v>
      </c>
      <c r="L204" s="8">
        <v>288711.83</v>
      </c>
      <c r="M204" s="8"/>
      <c r="N204" s="4"/>
      <c r="O204" s="7">
        <f t="shared" si="38"/>
        <v>63258.72999999998</v>
      </c>
      <c r="P204" s="8">
        <v>0</v>
      </c>
      <c r="Q204" s="17">
        <f t="shared" si="39"/>
        <v>288711.83</v>
      </c>
    </row>
    <row r="205" spans="2:17" ht="11.25">
      <c r="B205" s="2" t="s">
        <v>14</v>
      </c>
      <c r="C205" s="16" t="s">
        <v>51</v>
      </c>
      <c r="D205" s="19">
        <v>5.81</v>
      </c>
      <c r="E205" s="17">
        <f t="shared" si="40"/>
        <v>3953.2</v>
      </c>
      <c r="F205" s="5">
        <v>3953.2</v>
      </c>
      <c r="G205" s="5">
        <v>0</v>
      </c>
      <c r="H205" s="17">
        <f t="shared" si="41"/>
        <v>206712.09</v>
      </c>
      <c r="I205" s="69">
        <v>206712.09</v>
      </c>
      <c r="J205" s="5"/>
      <c r="K205" s="17">
        <f t="shared" si="42"/>
        <v>178097.64</v>
      </c>
      <c r="L205" s="8">
        <v>178097.64</v>
      </c>
      <c r="M205" s="8"/>
      <c r="N205" s="4"/>
      <c r="O205" s="7">
        <f t="shared" si="38"/>
        <v>28614.449999999983</v>
      </c>
      <c r="P205" s="8">
        <v>0</v>
      </c>
      <c r="Q205" s="17">
        <f t="shared" si="39"/>
        <v>178097.64</v>
      </c>
    </row>
    <row r="206" spans="2:17" ht="11.25">
      <c r="B206" s="2" t="s">
        <v>15</v>
      </c>
      <c r="C206" s="16" t="s">
        <v>52</v>
      </c>
      <c r="D206" s="19">
        <v>5.81</v>
      </c>
      <c r="E206" s="17">
        <f t="shared" si="40"/>
        <v>10450.7</v>
      </c>
      <c r="F206" s="5">
        <v>10029.5</v>
      </c>
      <c r="G206" s="5">
        <v>421.2</v>
      </c>
      <c r="H206" s="17">
        <f t="shared" si="41"/>
        <v>532719.58</v>
      </c>
      <c r="I206" s="69">
        <v>524562.35</v>
      </c>
      <c r="J206" s="5">
        <v>8157.23</v>
      </c>
      <c r="K206" s="17">
        <f t="shared" si="42"/>
        <v>435192.19999999995</v>
      </c>
      <c r="L206" s="8">
        <v>427034.97</v>
      </c>
      <c r="M206" s="7">
        <v>8157.23</v>
      </c>
      <c r="N206" s="4"/>
      <c r="O206" s="7">
        <f t="shared" si="38"/>
        <v>97527.38</v>
      </c>
      <c r="P206" s="8">
        <v>0</v>
      </c>
      <c r="Q206" s="17">
        <f t="shared" si="39"/>
        <v>435192.19999999995</v>
      </c>
    </row>
    <row r="207" spans="2:17" ht="11.25">
      <c r="B207" s="2" t="s">
        <v>4</v>
      </c>
      <c r="C207" s="16" t="s">
        <v>53</v>
      </c>
      <c r="D207" s="19">
        <v>5.81</v>
      </c>
      <c r="E207" s="50">
        <f t="shared" si="40"/>
        <v>3882.3</v>
      </c>
      <c r="F207" s="21">
        <v>3882.3</v>
      </c>
      <c r="G207" s="5">
        <v>0</v>
      </c>
      <c r="H207" s="17">
        <f t="shared" si="41"/>
        <v>202126.69</v>
      </c>
      <c r="I207" s="69">
        <v>202126.69</v>
      </c>
      <c r="J207" s="5"/>
      <c r="K207" s="17">
        <f t="shared" si="42"/>
        <v>168622.58</v>
      </c>
      <c r="L207" s="8">
        <v>168622.58</v>
      </c>
      <c r="M207" s="7"/>
      <c r="N207" s="4"/>
      <c r="O207" s="7">
        <f t="shared" si="38"/>
        <v>33504.110000000015</v>
      </c>
      <c r="P207" s="8">
        <v>0</v>
      </c>
      <c r="Q207" s="17">
        <f t="shared" si="39"/>
        <v>168622.58</v>
      </c>
    </row>
    <row r="208" spans="2:17" ht="11.25">
      <c r="B208" s="2" t="s">
        <v>5</v>
      </c>
      <c r="C208" s="16" t="s">
        <v>54</v>
      </c>
      <c r="D208" s="19">
        <v>5.81</v>
      </c>
      <c r="E208" s="17">
        <f t="shared" si="40"/>
        <v>4256.2</v>
      </c>
      <c r="F208" s="5">
        <v>4194.8</v>
      </c>
      <c r="G208" s="5">
        <v>61.4</v>
      </c>
      <c r="H208" s="17">
        <f t="shared" si="41"/>
        <v>222969.54</v>
      </c>
      <c r="I208" s="69">
        <v>219758.97</v>
      </c>
      <c r="J208" s="5">
        <v>3210.57</v>
      </c>
      <c r="K208" s="17">
        <f t="shared" si="42"/>
        <v>181686.34000000003</v>
      </c>
      <c r="L208" s="8">
        <v>180154.17</v>
      </c>
      <c r="M208" s="7">
        <v>1532.17</v>
      </c>
      <c r="N208" s="7">
        <v>140785</v>
      </c>
      <c r="O208" s="7">
        <f t="shared" si="38"/>
        <v>41283.19999999998</v>
      </c>
      <c r="P208" s="8">
        <v>0</v>
      </c>
      <c r="Q208" s="17">
        <f>K208-N208</f>
        <v>40901.340000000026</v>
      </c>
    </row>
    <row r="209" spans="2:17" ht="11.25">
      <c r="B209" s="2" t="s">
        <v>16</v>
      </c>
      <c r="C209" s="16" t="s">
        <v>55</v>
      </c>
      <c r="D209" s="19">
        <v>5.81</v>
      </c>
      <c r="E209" s="17">
        <f t="shared" si="40"/>
        <v>11954.8</v>
      </c>
      <c r="F209" s="5">
        <v>11954.8</v>
      </c>
      <c r="G209" s="5">
        <v>0</v>
      </c>
      <c r="H209" s="17">
        <f t="shared" si="41"/>
        <v>625116.11</v>
      </c>
      <c r="I209" s="69">
        <v>625116.11</v>
      </c>
      <c r="J209" s="5"/>
      <c r="K209" s="17">
        <f t="shared" si="42"/>
        <v>520434.76</v>
      </c>
      <c r="L209" s="64">
        <v>520434.76</v>
      </c>
      <c r="M209" s="7"/>
      <c r="N209" s="4"/>
      <c r="O209" s="7">
        <f t="shared" si="38"/>
        <v>104681.34999999998</v>
      </c>
      <c r="P209" s="8">
        <v>0</v>
      </c>
      <c r="Q209" s="17">
        <f aca="true" t="shared" si="43" ref="Q209:Q217">K209-N209</f>
        <v>520434.76</v>
      </c>
    </row>
    <row r="210" spans="2:17" ht="11.25">
      <c r="B210" s="2" t="s">
        <v>17</v>
      </c>
      <c r="C210" s="16" t="s">
        <v>56</v>
      </c>
      <c r="D210" s="19">
        <v>4.07</v>
      </c>
      <c r="E210" s="17">
        <f t="shared" si="40"/>
        <v>3778.14</v>
      </c>
      <c r="F210" s="5">
        <v>2570.7</v>
      </c>
      <c r="G210" s="5">
        <v>1207.44</v>
      </c>
      <c r="H210" s="17">
        <f t="shared" si="41"/>
        <v>121443.1</v>
      </c>
      <c r="I210" s="69">
        <v>83448.95</v>
      </c>
      <c r="J210" s="5">
        <v>37994.15</v>
      </c>
      <c r="K210" s="17">
        <f t="shared" si="42"/>
        <v>96839.22</v>
      </c>
      <c r="L210" s="8">
        <v>68513.74</v>
      </c>
      <c r="M210" s="7">
        <v>28325.48</v>
      </c>
      <c r="N210" s="4"/>
      <c r="O210" s="7">
        <f t="shared" si="38"/>
        <v>24603.880000000005</v>
      </c>
      <c r="P210" s="8">
        <v>0</v>
      </c>
      <c r="Q210" s="17">
        <f t="shared" si="43"/>
        <v>96839.22</v>
      </c>
    </row>
    <row r="211" spans="2:17" ht="11.25">
      <c r="B211" s="2" t="s">
        <v>18</v>
      </c>
      <c r="C211" s="16" t="s">
        <v>57</v>
      </c>
      <c r="D211" s="19">
        <v>5.81</v>
      </c>
      <c r="E211" s="17">
        <f t="shared" si="40"/>
        <v>11417</v>
      </c>
      <c r="F211" s="5">
        <v>8753.8</v>
      </c>
      <c r="G211" s="5">
        <v>2663.2</v>
      </c>
      <c r="H211" s="17">
        <f t="shared" si="41"/>
        <v>530710.8</v>
      </c>
      <c r="I211" s="69">
        <v>406925.28</v>
      </c>
      <c r="J211" s="5">
        <v>123785.52</v>
      </c>
      <c r="K211" s="17">
        <f t="shared" si="42"/>
        <v>415526.60000000003</v>
      </c>
      <c r="L211" s="8">
        <v>322687.46</v>
      </c>
      <c r="M211" s="7">
        <v>92839.14</v>
      </c>
      <c r="N211" s="4"/>
      <c r="O211" s="7">
        <f t="shared" si="38"/>
        <v>115184.20000000001</v>
      </c>
      <c r="P211" s="8">
        <v>0</v>
      </c>
      <c r="Q211" s="17">
        <f t="shared" si="43"/>
        <v>415526.60000000003</v>
      </c>
    </row>
    <row r="212" spans="2:17" ht="12.75" customHeight="1">
      <c r="B212" s="2" t="s">
        <v>19</v>
      </c>
      <c r="C212" s="16" t="s">
        <v>58</v>
      </c>
      <c r="D212" s="19">
        <v>4.07</v>
      </c>
      <c r="E212" s="17">
        <f t="shared" si="40"/>
        <v>2479.8</v>
      </c>
      <c r="F212" s="5">
        <v>2479.8</v>
      </c>
      <c r="G212" s="5">
        <v>0</v>
      </c>
      <c r="H212" s="17">
        <f t="shared" si="41"/>
        <v>98161.31</v>
      </c>
      <c r="I212" s="69">
        <v>80742.53</v>
      </c>
      <c r="J212" s="5">
        <v>17418.78</v>
      </c>
      <c r="K212" s="17">
        <f t="shared" si="42"/>
        <v>67811.92</v>
      </c>
      <c r="L212" s="8">
        <v>62701.15</v>
      </c>
      <c r="M212" s="7">
        <v>5110.77</v>
      </c>
      <c r="N212" s="4"/>
      <c r="O212" s="7">
        <f t="shared" si="38"/>
        <v>30349.39</v>
      </c>
      <c r="P212" s="8">
        <v>0</v>
      </c>
      <c r="Q212" s="17">
        <f t="shared" si="43"/>
        <v>67811.92</v>
      </c>
    </row>
    <row r="213" spans="2:17" ht="11.25">
      <c r="B213" s="2" t="s">
        <v>20</v>
      </c>
      <c r="C213" s="16" t="s">
        <v>59</v>
      </c>
      <c r="D213" s="19">
        <v>5.81</v>
      </c>
      <c r="E213" s="50">
        <f t="shared" si="40"/>
        <v>9004</v>
      </c>
      <c r="F213" s="5">
        <v>8536.3</v>
      </c>
      <c r="G213" s="5">
        <v>467.7</v>
      </c>
      <c r="H213" s="17">
        <f t="shared" si="41"/>
        <v>366192.49</v>
      </c>
      <c r="I213" s="69">
        <v>347171.11</v>
      </c>
      <c r="J213" s="5">
        <v>19021.38</v>
      </c>
      <c r="K213" s="17">
        <f t="shared" si="42"/>
        <v>279656.6</v>
      </c>
      <c r="L213" s="8">
        <v>264799.04</v>
      </c>
      <c r="M213" s="7">
        <v>14857.56</v>
      </c>
      <c r="N213" s="4"/>
      <c r="O213" s="7">
        <f t="shared" si="38"/>
        <v>86535.89000000001</v>
      </c>
      <c r="P213" s="8">
        <v>0</v>
      </c>
      <c r="Q213" s="17">
        <f t="shared" si="43"/>
        <v>279656.6</v>
      </c>
    </row>
    <row r="214" spans="2:17" ht="11.25">
      <c r="B214" s="2" t="s">
        <v>21</v>
      </c>
      <c r="C214" s="44" t="s">
        <v>60</v>
      </c>
      <c r="D214" s="19">
        <v>4.07</v>
      </c>
      <c r="E214" s="19">
        <f t="shared" si="40"/>
        <v>1957.3</v>
      </c>
      <c r="F214" s="5">
        <v>1734.6</v>
      </c>
      <c r="G214" s="5">
        <v>222.7</v>
      </c>
      <c r="H214" s="19">
        <f t="shared" si="41"/>
        <v>55763.53999999999</v>
      </c>
      <c r="I214" s="69">
        <v>49418.81</v>
      </c>
      <c r="J214" s="5">
        <v>6344.73</v>
      </c>
      <c r="K214" s="19">
        <f t="shared" si="42"/>
        <v>40173.08</v>
      </c>
      <c r="L214" s="8">
        <v>36322.51</v>
      </c>
      <c r="M214" s="8">
        <v>3850.57</v>
      </c>
      <c r="N214" s="5"/>
      <c r="O214" s="8">
        <f t="shared" si="38"/>
        <v>15590.459999999992</v>
      </c>
      <c r="P214" s="8">
        <v>0</v>
      </c>
      <c r="Q214" s="17">
        <f t="shared" si="43"/>
        <v>40173.08</v>
      </c>
    </row>
    <row r="215" spans="2:17" ht="11.25">
      <c r="B215" s="2" t="s">
        <v>67</v>
      </c>
      <c r="C215" s="44" t="s">
        <v>68</v>
      </c>
      <c r="D215" s="19">
        <v>5.81</v>
      </c>
      <c r="E215" s="49">
        <f t="shared" si="40"/>
        <v>9427</v>
      </c>
      <c r="F215" s="21">
        <v>9427</v>
      </c>
      <c r="G215" s="5">
        <v>0</v>
      </c>
      <c r="H215" s="19">
        <f t="shared" si="41"/>
        <v>328625.52</v>
      </c>
      <c r="I215" s="69">
        <v>328625.52</v>
      </c>
      <c r="J215" s="5"/>
      <c r="K215" s="19">
        <f t="shared" si="42"/>
        <v>243918.98</v>
      </c>
      <c r="L215" s="8">
        <v>243918.98</v>
      </c>
      <c r="M215" s="8"/>
      <c r="N215" s="5"/>
      <c r="O215" s="8">
        <f t="shared" si="38"/>
        <v>84706.54000000001</v>
      </c>
      <c r="P215" s="8">
        <v>0</v>
      </c>
      <c r="Q215" s="17">
        <f t="shared" si="43"/>
        <v>243918.98</v>
      </c>
    </row>
    <row r="216" spans="2:17" ht="11.25">
      <c r="B216" s="2" t="s">
        <v>3</v>
      </c>
      <c r="C216" s="44" t="s">
        <v>73</v>
      </c>
      <c r="D216" s="19">
        <v>5.81</v>
      </c>
      <c r="E216" s="49">
        <f t="shared" si="40"/>
        <v>16023.8</v>
      </c>
      <c r="F216" s="5">
        <v>16023.8</v>
      </c>
      <c r="G216" s="5">
        <v>0</v>
      </c>
      <c r="H216" s="19">
        <f>I216+J216</f>
        <v>372393.14</v>
      </c>
      <c r="I216" s="69">
        <v>372393.14</v>
      </c>
      <c r="J216" s="5"/>
      <c r="K216" s="19">
        <f>L216+M216</f>
        <v>235257.44</v>
      </c>
      <c r="L216" s="8">
        <v>235257.44</v>
      </c>
      <c r="M216" s="8"/>
      <c r="N216" s="5"/>
      <c r="O216" s="8">
        <f t="shared" si="38"/>
        <v>137135.7</v>
      </c>
      <c r="P216" s="8">
        <v>0</v>
      </c>
      <c r="Q216" s="17">
        <f t="shared" si="43"/>
        <v>235257.44</v>
      </c>
    </row>
    <row r="217" spans="2:17" ht="11.25">
      <c r="B217" s="2" t="s">
        <v>7</v>
      </c>
      <c r="C217" s="16" t="s">
        <v>78</v>
      </c>
      <c r="D217" s="19">
        <v>5.81</v>
      </c>
      <c r="E217" s="50">
        <f>F217+G217</f>
        <v>3966</v>
      </c>
      <c r="F217" s="21">
        <v>3966</v>
      </c>
      <c r="G217" s="5">
        <v>0</v>
      </c>
      <c r="H217" s="17">
        <f>I217+J217</f>
        <v>77633.12</v>
      </c>
      <c r="I217" s="69">
        <v>69127.28</v>
      </c>
      <c r="J217" s="5">
        <v>8505.84</v>
      </c>
      <c r="K217" s="17">
        <f>L217+M217</f>
        <v>40265.659999999996</v>
      </c>
      <c r="L217" s="8">
        <v>39311.52</v>
      </c>
      <c r="M217" s="7">
        <v>954.14</v>
      </c>
      <c r="N217" s="4"/>
      <c r="O217" s="7">
        <f t="shared" si="38"/>
        <v>37367.46</v>
      </c>
      <c r="P217" s="40">
        <v>0</v>
      </c>
      <c r="Q217" s="17">
        <f t="shared" si="43"/>
        <v>40265.659999999996</v>
      </c>
    </row>
    <row r="218" spans="2:17" ht="13.5" thickBot="1">
      <c r="B218" s="41" t="s">
        <v>0</v>
      </c>
      <c r="C218" s="42"/>
      <c r="D218" s="43"/>
      <c r="E218" s="43">
        <f>SUM(E198:E215)</f>
        <v>114000.84</v>
      </c>
      <c r="F218" s="63">
        <f aca="true" t="shared" si="44" ref="F218:Q218">SUM(F198:F217)</f>
        <v>127522.30000000002</v>
      </c>
      <c r="G218" s="63">
        <f t="shared" si="44"/>
        <v>6468.339999999999</v>
      </c>
      <c r="H218" s="58">
        <f t="shared" si="44"/>
        <v>5693857.539999999</v>
      </c>
      <c r="I218" s="63">
        <f t="shared" si="44"/>
        <v>5414449.960000001</v>
      </c>
      <c r="J218" s="67">
        <f t="shared" si="44"/>
        <v>279407.58</v>
      </c>
      <c r="K218" s="58">
        <f t="shared" si="44"/>
        <v>4480360.86</v>
      </c>
      <c r="L218" s="52">
        <f t="shared" si="44"/>
        <v>4273462.739999999</v>
      </c>
      <c r="M218" s="67">
        <f t="shared" si="44"/>
        <v>206898.12</v>
      </c>
      <c r="N218" s="70">
        <f t="shared" si="44"/>
        <v>140785</v>
      </c>
      <c r="O218" s="57">
        <f t="shared" si="44"/>
        <v>1213496.68</v>
      </c>
      <c r="P218" s="57">
        <f t="shared" si="44"/>
        <v>0</v>
      </c>
      <c r="Q218" s="58">
        <f t="shared" si="44"/>
        <v>4339575.86</v>
      </c>
    </row>
    <row r="219" spans="2:17" ht="12.75">
      <c r="B219" s="33"/>
      <c r="C219" s="34"/>
      <c r="D219" s="35"/>
      <c r="E219" s="35"/>
      <c r="F219" s="35"/>
      <c r="G219" s="35"/>
      <c r="H219" s="36"/>
      <c r="I219" s="37"/>
      <c r="J219" s="35"/>
      <c r="K219" s="35"/>
      <c r="L219" s="35"/>
      <c r="M219" s="35"/>
      <c r="N219" s="35"/>
      <c r="O219" s="35"/>
      <c r="P219" s="35"/>
      <c r="Q219" s="35"/>
    </row>
    <row r="220" spans="2:17" ht="10.5">
      <c r="B220" s="134" t="s">
        <v>66</v>
      </c>
      <c r="C220" s="135"/>
      <c r="D220" s="135"/>
      <c r="E220" s="135"/>
      <c r="F220" s="135"/>
      <c r="G220" s="135"/>
      <c r="H220" s="136"/>
      <c r="I220" s="134" t="s">
        <v>62</v>
      </c>
      <c r="J220" s="135"/>
      <c r="K220" s="135"/>
      <c r="L220" s="135"/>
      <c r="M220" s="135"/>
      <c r="N220" s="135"/>
      <c r="O220" s="135"/>
      <c r="P220" s="135"/>
      <c r="Q220" s="136"/>
    </row>
    <row r="222" spans="2:17" ht="10.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24" t="s">
        <v>23</v>
      </c>
      <c r="M222" s="124"/>
      <c r="N222" s="124"/>
      <c r="O222" s="124"/>
      <c r="P222" s="124"/>
      <c r="Q222" s="125"/>
    </row>
    <row r="223" spans="2:17" ht="10.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26" t="s">
        <v>24</v>
      </c>
      <c r="P223" s="126"/>
      <c r="Q223" s="127"/>
    </row>
    <row r="224" spans="2:18" ht="15">
      <c r="B224" s="128" t="s">
        <v>25</v>
      </c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</row>
    <row r="225" spans="2:18" ht="15.75" thickBot="1">
      <c r="B225" s="129" t="s">
        <v>86</v>
      </c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</row>
    <row r="226" spans="2:18" ht="21.75" customHeight="1">
      <c r="B226" s="120" t="s">
        <v>28</v>
      </c>
      <c r="C226" s="120" t="s">
        <v>29</v>
      </c>
      <c r="D226" s="120" t="s">
        <v>30</v>
      </c>
      <c r="E226" s="130" t="s">
        <v>31</v>
      </c>
      <c r="F226" s="132" t="s">
        <v>32</v>
      </c>
      <c r="G226" s="133"/>
      <c r="H226" s="118" t="s">
        <v>33</v>
      </c>
      <c r="I226" s="137" t="s">
        <v>87</v>
      </c>
      <c r="J226" s="138"/>
      <c r="K226" s="118" t="s">
        <v>34</v>
      </c>
      <c r="L226" s="137" t="s">
        <v>87</v>
      </c>
      <c r="M226" s="138"/>
      <c r="N226" s="60"/>
      <c r="O226" s="120" t="s">
        <v>35</v>
      </c>
      <c r="P226" s="122" t="s">
        <v>36</v>
      </c>
      <c r="Q226" s="122" t="s">
        <v>88</v>
      </c>
      <c r="R226" s="71"/>
    </row>
    <row r="227" spans="2:17" ht="147.75" thickBot="1">
      <c r="B227" s="121"/>
      <c r="C227" s="121"/>
      <c r="D227" s="121"/>
      <c r="E227" s="131"/>
      <c r="F227" s="11" t="s">
        <v>38</v>
      </c>
      <c r="G227" s="12" t="s">
        <v>39</v>
      </c>
      <c r="H227" s="119"/>
      <c r="I227" s="38" t="s">
        <v>65</v>
      </c>
      <c r="J227" s="14" t="s">
        <v>41</v>
      </c>
      <c r="K227" s="119"/>
      <c r="L227" s="39" t="s">
        <v>42</v>
      </c>
      <c r="M227" s="14" t="s">
        <v>43</v>
      </c>
      <c r="N227" s="61" t="s">
        <v>82</v>
      </c>
      <c r="O227" s="121"/>
      <c r="P227" s="123"/>
      <c r="Q227" s="123"/>
    </row>
    <row r="228" spans="2:17" ht="11.25">
      <c r="B228" s="1" t="s">
        <v>9</v>
      </c>
      <c r="C228" s="16" t="s">
        <v>44</v>
      </c>
      <c r="D228" s="17">
        <v>4.07</v>
      </c>
      <c r="E228" s="17">
        <f>F228+G228</f>
        <v>4334.1</v>
      </c>
      <c r="F228" s="51">
        <v>3132</v>
      </c>
      <c r="G228" s="4">
        <v>1202.1</v>
      </c>
      <c r="H228" s="17">
        <f>I228+J228</f>
        <v>174187.59</v>
      </c>
      <c r="I228" s="68">
        <v>126199.89</v>
      </c>
      <c r="J228" s="4">
        <v>47987.7</v>
      </c>
      <c r="K228" s="17">
        <f>L228+M228</f>
        <v>148181.47</v>
      </c>
      <c r="L228" s="7">
        <v>102485.21</v>
      </c>
      <c r="M228" s="65">
        <v>45696.26</v>
      </c>
      <c r="N228" s="4"/>
      <c r="O228" s="7">
        <f aca="true" t="shared" si="45" ref="O228:O247">H228-K228</f>
        <v>26006.119999999995</v>
      </c>
      <c r="P228" s="8">
        <v>0</v>
      </c>
      <c r="Q228" s="17">
        <f aca="true" t="shared" si="46" ref="Q228:Q237">K228-N228</f>
        <v>148181.47</v>
      </c>
    </row>
    <row r="229" spans="2:17" ht="11.25">
      <c r="B229" s="2" t="s">
        <v>10</v>
      </c>
      <c r="C229" s="16" t="s">
        <v>45</v>
      </c>
      <c r="D229" s="19">
        <v>5.81</v>
      </c>
      <c r="E229" s="50">
        <f aca="true" t="shared" si="47" ref="E229:E246">F229+G229</f>
        <v>2299</v>
      </c>
      <c r="F229" s="5">
        <v>2076.4</v>
      </c>
      <c r="G229" s="5">
        <v>222.6</v>
      </c>
      <c r="H229" s="17">
        <f aca="true" t="shared" si="48" ref="H229:H245">I229+J229</f>
        <v>133572</v>
      </c>
      <c r="I229" s="69">
        <v>120638.9</v>
      </c>
      <c r="J229" s="5">
        <v>12933.1</v>
      </c>
      <c r="K229" s="17">
        <f aca="true" t="shared" si="49" ref="K229:K245">L229+M229</f>
        <v>110285.6</v>
      </c>
      <c r="L229" s="8">
        <v>98645.81</v>
      </c>
      <c r="M229" s="7">
        <v>11639.79</v>
      </c>
      <c r="N229" s="4"/>
      <c r="O229" s="7">
        <f t="shared" si="45"/>
        <v>23286.399999999994</v>
      </c>
      <c r="P229" s="8">
        <v>0</v>
      </c>
      <c r="Q229" s="17">
        <f t="shared" si="46"/>
        <v>110285.6</v>
      </c>
    </row>
    <row r="230" spans="2:17" ht="21">
      <c r="B230" s="2" t="s">
        <v>6</v>
      </c>
      <c r="C230" s="16" t="s">
        <v>46</v>
      </c>
      <c r="D230" s="19">
        <v>5.81</v>
      </c>
      <c r="E230" s="17">
        <f t="shared" si="47"/>
        <v>3565.1</v>
      </c>
      <c r="F230" s="5">
        <v>3565.1</v>
      </c>
      <c r="G230" s="5">
        <v>0</v>
      </c>
      <c r="H230" s="17">
        <f t="shared" si="48"/>
        <v>206542.49</v>
      </c>
      <c r="I230" s="69">
        <v>206542.49</v>
      </c>
      <c r="J230" s="5"/>
      <c r="K230" s="17">
        <f t="shared" si="49"/>
        <v>168754.65</v>
      </c>
      <c r="L230" s="8">
        <v>168754.65</v>
      </c>
      <c r="M230" s="8"/>
      <c r="N230" s="4"/>
      <c r="O230" s="7">
        <f t="shared" si="45"/>
        <v>37787.84</v>
      </c>
      <c r="P230" s="8">
        <v>0</v>
      </c>
      <c r="Q230" s="17">
        <f t="shared" si="46"/>
        <v>168754.65</v>
      </c>
    </row>
    <row r="231" spans="2:17" ht="11.25">
      <c r="B231" s="2" t="s">
        <v>11</v>
      </c>
      <c r="C231" s="16" t="s">
        <v>47</v>
      </c>
      <c r="D231" s="19">
        <v>4.07</v>
      </c>
      <c r="E231" s="17">
        <f t="shared" si="47"/>
        <v>4437.9</v>
      </c>
      <c r="F231" s="5">
        <v>4437.9</v>
      </c>
      <c r="G231" s="5">
        <v>0</v>
      </c>
      <c r="H231" s="17">
        <f t="shared" si="48"/>
        <v>179442.79</v>
      </c>
      <c r="I231" s="69">
        <v>179442.79</v>
      </c>
      <c r="J231" s="5"/>
      <c r="K231" s="17">
        <f t="shared" si="49"/>
        <v>142002.77</v>
      </c>
      <c r="L231" s="8">
        <v>142002.77</v>
      </c>
      <c r="M231" s="8"/>
      <c r="N231" s="4"/>
      <c r="O231" s="7">
        <f t="shared" si="45"/>
        <v>37440.02000000002</v>
      </c>
      <c r="P231" s="8">
        <v>0</v>
      </c>
      <c r="Q231" s="17">
        <f t="shared" si="46"/>
        <v>142002.77</v>
      </c>
    </row>
    <row r="232" spans="2:17" ht="11.25">
      <c r="B232" s="2" t="s">
        <v>12</v>
      </c>
      <c r="C232" s="16" t="s">
        <v>48</v>
      </c>
      <c r="D232" s="19">
        <v>5.81</v>
      </c>
      <c r="E232" s="50">
        <f t="shared" si="47"/>
        <v>15635</v>
      </c>
      <c r="F232" s="5">
        <v>15635</v>
      </c>
      <c r="G232" s="5">
        <v>0</v>
      </c>
      <c r="H232" s="17">
        <f t="shared" si="48"/>
        <v>908392.94</v>
      </c>
      <c r="I232" s="69">
        <v>908392.94</v>
      </c>
      <c r="J232" s="5"/>
      <c r="K232" s="17">
        <f t="shared" si="49"/>
        <v>748877.77</v>
      </c>
      <c r="L232" s="8">
        <v>748877.77</v>
      </c>
      <c r="M232" s="8"/>
      <c r="N232" s="4"/>
      <c r="O232" s="7">
        <f t="shared" si="45"/>
        <v>159515.16999999993</v>
      </c>
      <c r="P232" s="8">
        <v>0</v>
      </c>
      <c r="Q232" s="17">
        <f t="shared" si="46"/>
        <v>748877.77</v>
      </c>
    </row>
    <row r="233" spans="2:17" ht="11.25">
      <c r="B233" s="2" t="s">
        <v>8</v>
      </c>
      <c r="C233" s="16" t="s">
        <v>49</v>
      </c>
      <c r="D233" s="19">
        <v>4.07</v>
      </c>
      <c r="E233" s="17">
        <f t="shared" si="47"/>
        <v>4413.2</v>
      </c>
      <c r="F233" s="5">
        <v>4413.2</v>
      </c>
      <c r="G233" s="5">
        <v>0</v>
      </c>
      <c r="H233" s="17">
        <f t="shared" si="48"/>
        <v>177525.25</v>
      </c>
      <c r="I233" s="69">
        <v>177525.25</v>
      </c>
      <c r="J233" s="5"/>
      <c r="K233" s="17">
        <f t="shared" si="49"/>
        <v>149050.16</v>
      </c>
      <c r="L233" s="8">
        <v>149050.16</v>
      </c>
      <c r="M233" s="8"/>
      <c r="N233" s="4"/>
      <c r="O233" s="7">
        <f t="shared" si="45"/>
        <v>28475.089999999997</v>
      </c>
      <c r="P233" s="8">
        <v>0</v>
      </c>
      <c r="Q233" s="17">
        <f t="shared" si="46"/>
        <v>149050.16</v>
      </c>
    </row>
    <row r="234" spans="2:17" ht="11.25">
      <c r="B234" s="2" t="s">
        <v>13</v>
      </c>
      <c r="C234" s="16" t="s">
        <v>50</v>
      </c>
      <c r="D234" s="19">
        <v>5.81</v>
      </c>
      <c r="E234" s="17">
        <f t="shared" si="47"/>
        <v>6756.1</v>
      </c>
      <c r="F234" s="5">
        <v>6756.1</v>
      </c>
      <c r="G234" s="5">
        <v>0</v>
      </c>
      <c r="H234" s="17">
        <f t="shared" si="48"/>
        <v>391223.39</v>
      </c>
      <c r="I234" s="69">
        <v>391223.39</v>
      </c>
      <c r="J234" s="5"/>
      <c r="K234" s="17">
        <f t="shared" si="49"/>
        <v>330329.87</v>
      </c>
      <c r="L234" s="8">
        <v>330329.87</v>
      </c>
      <c r="M234" s="8"/>
      <c r="N234" s="4"/>
      <c r="O234" s="7">
        <f t="shared" si="45"/>
        <v>60893.52000000002</v>
      </c>
      <c r="P234" s="8">
        <v>0</v>
      </c>
      <c r="Q234" s="17">
        <f t="shared" si="46"/>
        <v>330329.87</v>
      </c>
    </row>
    <row r="235" spans="2:17" ht="11.25">
      <c r="B235" s="2" t="s">
        <v>14</v>
      </c>
      <c r="C235" s="16" t="s">
        <v>51</v>
      </c>
      <c r="D235" s="19">
        <v>5.81</v>
      </c>
      <c r="E235" s="17">
        <f t="shared" si="47"/>
        <v>3953.2</v>
      </c>
      <c r="F235" s="5">
        <v>3953.2</v>
      </c>
      <c r="G235" s="5">
        <v>0</v>
      </c>
      <c r="H235" s="17">
        <f t="shared" si="48"/>
        <v>229678.54</v>
      </c>
      <c r="I235" s="69">
        <v>229678.54</v>
      </c>
      <c r="J235" s="5"/>
      <c r="K235" s="17">
        <f t="shared" si="49"/>
        <v>203082.74</v>
      </c>
      <c r="L235" s="8">
        <v>203082.74</v>
      </c>
      <c r="M235" s="8"/>
      <c r="N235" s="4"/>
      <c r="O235" s="7">
        <f t="shared" si="45"/>
        <v>26595.800000000017</v>
      </c>
      <c r="P235" s="8">
        <v>0</v>
      </c>
      <c r="Q235" s="17">
        <f t="shared" si="46"/>
        <v>203082.74</v>
      </c>
    </row>
    <row r="236" spans="2:17" ht="11.25">
      <c r="B236" s="2" t="s">
        <v>15</v>
      </c>
      <c r="C236" s="16" t="s">
        <v>52</v>
      </c>
      <c r="D236" s="19">
        <v>5.81</v>
      </c>
      <c r="E236" s="17">
        <f t="shared" si="47"/>
        <v>10450.7</v>
      </c>
      <c r="F236" s="5">
        <v>10029.5</v>
      </c>
      <c r="G236" s="5">
        <v>421.2</v>
      </c>
      <c r="H236" s="17">
        <f t="shared" si="48"/>
        <v>591365.46</v>
      </c>
      <c r="I236" s="69">
        <v>583208.23</v>
      </c>
      <c r="J236" s="5">
        <v>8157.23</v>
      </c>
      <c r="K236" s="17">
        <f t="shared" si="49"/>
        <v>489748.51999999996</v>
      </c>
      <c r="L236" s="8">
        <v>481591.29</v>
      </c>
      <c r="M236" s="7">
        <v>8157.23</v>
      </c>
      <c r="N236" s="4"/>
      <c r="O236" s="7">
        <f t="shared" si="45"/>
        <v>101616.94</v>
      </c>
      <c r="P236" s="8">
        <v>0</v>
      </c>
      <c r="Q236" s="17">
        <f t="shared" si="46"/>
        <v>489748.51999999996</v>
      </c>
    </row>
    <row r="237" spans="2:17" ht="11.25">
      <c r="B237" s="2" t="s">
        <v>4</v>
      </c>
      <c r="C237" s="16" t="s">
        <v>53</v>
      </c>
      <c r="D237" s="19">
        <v>5.81</v>
      </c>
      <c r="E237" s="50">
        <f t="shared" si="47"/>
        <v>3882.3</v>
      </c>
      <c r="F237" s="21">
        <v>3882.3</v>
      </c>
      <c r="G237" s="5">
        <v>0</v>
      </c>
      <c r="H237" s="17">
        <f t="shared" si="48"/>
        <v>224682.8</v>
      </c>
      <c r="I237" s="69">
        <v>224682.8</v>
      </c>
      <c r="J237" s="5"/>
      <c r="K237" s="17">
        <f t="shared" si="49"/>
        <v>191712.46</v>
      </c>
      <c r="L237" s="8">
        <v>191712.46</v>
      </c>
      <c r="M237" s="7"/>
      <c r="N237" s="4"/>
      <c r="O237" s="7">
        <f t="shared" si="45"/>
        <v>32970.34</v>
      </c>
      <c r="P237" s="8">
        <v>0</v>
      </c>
      <c r="Q237" s="17">
        <f t="shared" si="46"/>
        <v>191712.46</v>
      </c>
    </row>
    <row r="238" spans="2:17" ht="11.25">
      <c r="B238" s="2" t="s">
        <v>5</v>
      </c>
      <c r="C238" s="16" t="s">
        <v>54</v>
      </c>
      <c r="D238" s="19">
        <v>5.81</v>
      </c>
      <c r="E238" s="17">
        <f t="shared" si="47"/>
        <v>4256.2</v>
      </c>
      <c r="F238" s="5">
        <v>4194.8</v>
      </c>
      <c r="G238" s="5">
        <v>61.4</v>
      </c>
      <c r="H238" s="17">
        <f t="shared" si="48"/>
        <v>247835.69</v>
      </c>
      <c r="I238" s="69">
        <v>244268.39</v>
      </c>
      <c r="J238" s="5">
        <v>3567.3</v>
      </c>
      <c r="K238" s="17">
        <f t="shared" si="49"/>
        <v>205355.85</v>
      </c>
      <c r="L238" s="8">
        <v>203624.98</v>
      </c>
      <c r="M238" s="7">
        <v>1730.87</v>
      </c>
      <c r="N238" s="7">
        <v>140785</v>
      </c>
      <c r="O238" s="7">
        <f t="shared" si="45"/>
        <v>42479.84</v>
      </c>
      <c r="P238" s="8">
        <v>0</v>
      </c>
      <c r="Q238" s="17">
        <f>K238-N238</f>
        <v>64570.850000000006</v>
      </c>
    </row>
    <row r="239" spans="2:17" ht="11.25">
      <c r="B239" s="2" t="s">
        <v>16</v>
      </c>
      <c r="C239" s="16" t="s">
        <v>55</v>
      </c>
      <c r="D239" s="19">
        <v>5.81</v>
      </c>
      <c r="E239" s="17">
        <f t="shared" si="47"/>
        <v>11954.8</v>
      </c>
      <c r="F239" s="5">
        <v>11954.8</v>
      </c>
      <c r="G239" s="5">
        <v>0</v>
      </c>
      <c r="H239" s="17">
        <f t="shared" si="48"/>
        <v>694573.38</v>
      </c>
      <c r="I239" s="69">
        <v>694573.38</v>
      </c>
      <c r="J239" s="5"/>
      <c r="K239" s="17">
        <f t="shared" si="49"/>
        <v>589858.31</v>
      </c>
      <c r="L239" s="64">
        <v>589858.31</v>
      </c>
      <c r="M239" s="7"/>
      <c r="N239" s="4"/>
      <c r="O239" s="7">
        <f t="shared" si="45"/>
        <v>104715.06999999995</v>
      </c>
      <c r="P239" s="8">
        <v>0</v>
      </c>
      <c r="Q239" s="17">
        <f aca="true" t="shared" si="50" ref="Q239:Q247">K239-N239</f>
        <v>589858.31</v>
      </c>
    </row>
    <row r="240" spans="2:17" ht="11.25">
      <c r="B240" s="2" t="s">
        <v>17</v>
      </c>
      <c r="C240" s="16" t="s">
        <v>56</v>
      </c>
      <c r="D240" s="19">
        <v>4.07</v>
      </c>
      <c r="E240" s="17">
        <f t="shared" si="47"/>
        <v>3778.14</v>
      </c>
      <c r="F240" s="5">
        <v>2570.7</v>
      </c>
      <c r="G240" s="5">
        <v>1207.44</v>
      </c>
      <c r="H240" s="17">
        <f t="shared" si="48"/>
        <v>136402.49</v>
      </c>
      <c r="I240" s="69">
        <v>93911.64</v>
      </c>
      <c r="J240" s="5">
        <v>42490.85</v>
      </c>
      <c r="K240" s="17">
        <f t="shared" si="49"/>
        <v>109344.13</v>
      </c>
      <c r="L240" s="8">
        <v>79673.35</v>
      </c>
      <c r="M240" s="7">
        <v>29670.78</v>
      </c>
      <c r="N240" s="4"/>
      <c r="O240" s="7">
        <f t="shared" si="45"/>
        <v>27058.359999999986</v>
      </c>
      <c r="P240" s="8">
        <v>0</v>
      </c>
      <c r="Q240" s="17">
        <f t="shared" si="50"/>
        <v>109344.13</v>
      </c>
    </row>
    <row r="241" spans="2:17" ht="11.25">
      <c r="B241" s="2" t="s">
        <v>18</v>
      </c>
      <c r="C241" s="16" t="s">
        <v>57</v>
      </c>
      <c r="D241" s="19">
        <v>5.81</v>
      </c>
      <c r="E241" s="17">
        <f t="shared" si="47"/>
        <v>11417</v>
      </c>
      <c r="F241" s="5">
        <v>8753.8</v>
      </c>
      <c r="G241" s="5">
        <v>2663.2</v>
      </c>
      <c r="H241" s="17">
        <f t="shared" si="48"/>
        <v>597043.49</v>
      </c>
      <c r="I241" s="69">
        <v>457784.78</v>
      </c>
      <c r="J241" s="5">
        <v>139258.71</v>
      </c>
      <c r="K241" s="17">
        <f t="shared" si="49"/>
        <v>500138.05000000005</v>
      </c>
      <c r="L241" s="8">
        <v>376352.53</v>
      </c>
      <c r="M241" s="7">
        <v>123785.52</v>
      </c>
      <c r="N241" s="4"/>
      <c r="O241" s="7">
        <f t="shared" si="45"/>
        <v>96905.43999999994</v>
      </c>
      <c r="P241" s="8">
        <v>0</v>
      </c>
      <c r="Q241" s="17">
        <f t="shared" si="50"/>
        <v>500138.05000000005</v>
      </c>
    </row>
    <row r="242" spans="2:17" ht="12" customHeight="1">
      <c r="B242" s="2" t="s">
        <v>19</v>
      </c>
      <c r="C242" s="16" t="s">
        <v>58</v>
      </c>
      <c r="D242" s="19">
        <v>4.07</v>
      </c>
      <c r="E242" s="17">
        <f t="shared" si="47"/>
        <v>2479.8</v>
      </c>
      <c r="F242" s="5">
        <v>2479.8</v>
      </c>
      <c r="G242" s="5">
        <v>0</v>
      </c>
      <c r="H242" s="17">
        <f t="shared" si="48"/>
        <v>111157.23000000001</v>
      </c>
      <c r="I242" s="69">
        <v>90835.32</v>
      </c>
      <c r="J242" s="5">
        <v>20321.91</v>
      </c>
      <c r="K242" s="17">
        <f t="shared" si="49"/>
        <v>81062.59999999999</v>
      </c>
      <c r="L242" s="8">
        <v>73048.7</v>
      </c>
      <c r="M242" s="7">
        <v>8013.9</v>
      </c>
      <c r="N242" s="4"/>
      <c r="O242" s="7">
        <f t="shared" si="45"/>
        <v>30094.63000000002</v>
      </c>
      <c r="P242" s="8">
        <v>0</v>
      </c>
      <c r="Q242" s="17">
        <f t="shared" si="50"/>
        <v>81062.59999999999</v>
      </c>
    </row>
    <row r="243" spans="2:17" ht="11.25">
      <c r="B243" s="2" t="s">
        <v>20</v>
      </c>
      <c r="C243" s="16" t="s">
        <v>59</v>
      </c>
      <c r="D243" s="19">
        <v>5.81</v>
      </c>
      <c r="E243" s="50">
        <f t="shared" si="47"/>
        <v>9004</v>
      </c>
      <c r="F243" s="5">
        <v>8536.3</v>
      </c>
      <c r="G243" s="5">
        <v>467.7</v>
      </c>
      <c r="H243" s="17">
        <f t="shared" si="48"/>
        <v>418505.63</v>
      </c>
      <c r="I243" s="69">
        <v>396766.91</v>
      </c>
      <c r="J243" s="5">
        <v>21738.72</v>
      </c>
      <c r="K243" s="17">
        <f t="shared" si="49"/>
        <v>329668.56</v>
      </c>
      <c r="L243" s="8">
        <v>312093.66</v>
      </c>
      <c r="M243" s="7">
        <v>17574.9</v>
      </c>
      <c r="N243" s="4"/>
      <c r="O243" s="7">
        <f t="shared" si="45"/>
        <v>88837.07</v>
      </c>
      <c r="P243" s="8">
        <v>0</v>
      </c>
      <c r="Q243" s="17">
        <f t="shared" si="50"/>
        <v>329668.56</v>
      </c>
    </row>
    <row r="244" spans="2:17" ht="11.25">
      <c r="B244" s="2" t="s">
        <v>21</v>
      </c>
      <c r="C244" s="44" t="s">
        <v>60</v>
      </c>
      <c r="D244" s="19">
        <v>4.07</v>
      </c>
      <c r="E244" s="19">
        <f t="shared" si="47"/>
        <v>1957.3</v>
      </c>
      <c r="F244" s="5">
        <v>1734.6</v>
      </c>
      <c r="G244" s="5">
        <v>222.7</v>
      </c>
      <c r="H244" s="19">
        <f t="shared" si="48"/>
        <v>63729.73</v>
      </c>
      <c r="I244" s="69">
        <v>56478.61</v>
      </c>
      <c r="J244" s="5">
        <v>7251.12</v>
      </c>
      <c r="K244" s="19">
        <f t="shared" si="49"/>
        <v>47084.38</v>
      </c>
      <c r="L244" s="8">
        <v>43094.21</v>
      </c>
      <c r="M244" s="8">
        <v>3990.17</v>
      </c>
      <c r="N244" s="5"/>
      <c r="O244" s="8">
        <f t="shared" si="45"/>
        <v>16645.350000000006</v>
      </c>
      <c r="P244" s="8">
        <v>0</v>
      </c>
      <c r="Q244" s="17">
        <f t="shared" si="50"/>
        <v>47084.38</v>
      </c>
    </row>
    <row r="245" spans="2:17" ht="11.25">
      <c r="B245" s="2" t="s">
        <v>67</v>
      </c>
      <c r="C245" s="44" t="s">
        <v>68</v>
      </c>
      <c r="D245" s="19">
        <v>5.81</v>
      </c>
      <c r="E245" s="49">
        <f t="shared" si="47"/>
        <v>9427</v>
      </c>
      <c r="F245" s="21">
        <v>9427</v>
      </c>
      <c r="G245" s="5">
        <v>0</v>
      </c>
      <c r="H245" s="19">
        <f t="shared" si="48"/>
        <v>383396.43</v>
      </c>
      <c r="I245" s="69">
        <v>383396.43</v>
      </c>
      <c r="J245" s="5"/>
      <c r="K245" s="19">
        <f t="shared" si="49"/>
        <v>297387.7</v>
      </c>
      <c r="L245" s="8">
        <v>297387.7</v>
      </c>
      <c r="M245" s="8"/>
      <c r="N245" s="5"/>
      <c r="O245" s="8">
        <f t="shared" si="45"/>
        <v>86008.72999999998</v>
      </c>
      <c r="P245" s="8">
        <v>0</v>
      </c>
      <c r="Q245" s="17">
        <f t="shared" si="50"/>
        <v>297387.7</v>
      </c>
    </row>
    <row r="246" spans="2:17" ht="11.25">
      <c r="B246" s="2" t="s">
        <v>3</v>
      </c>
      <c r="C246" s="44" t="s">
        <v>73</v>
      </c>
      <c r="D246" s="19">
        <v>5.81</v>
      </c>
      <c r="E246" s="49">
        <f t="shared" si="47"/>
        <v>16023.8</v>
      </c>
      <c r="F246" s="5">
        <v>16023.8</v>
      </c>
      <c r="G246" s="5">
        <v>0</v>
      </c>
      <c r="H246" s="19">
        <f>I246+J246</f>
        <v>465491.25</v>
      </c>
      <c r="I246" s="69">
        <v>465491.25</v>
      </c>
      <c r="J246" s="5"/>
      <c r="K246" s="19">
        <v>297387.7</v>
      </c>
      <c r="L246" s="8">
        <v>328995.95</v>
      </c>
      <c r="M246" s="8"/>
      <c r="N246" s="5"/>
      <c r="O246" s="8">
        <f t="shared" si="45"/>
        <v>168103.55</v>
      </c>
      <c r="P246" s="8">
        <v>0</v>
      </c>
      <c r="Q246" s="17">
        <f t="shared" si="50"/>
        <v>297387.7</v>
      </c>
    </row>
    <row r="247" spans="2:17" ht="11.25">
      <c r="B247" s="2" t="s">
        <v>7</v>
      </c>
      <c r="C247" s="16" t="s">
        <v>78</v>
      </c>
      <c r="D247" s="19">
        <v>5.81</v>
      </c>
      <c r="E247" s="50">
        <f>F247+G247</f>
        <v>3966</v>
      </c>
      <c r="F247" s="21">
        <v>3966</v>
      </c>
      <c r="G247" s="5">
        <v>0</v>
      </c>
      <c r="H247" s="17">
        <f>I247+J247</f>
        <v>103510.81</v>
      </c>
      <c r="I247" s="69">
        <v>92169.69</v>
      </c>
      <c r="J247" s="5">
        <v>11341.12</v>
      </c>
      <c r="K247" s="17">
        <f>L247+M247</f>
        <v>62345.81</v>
      </c>
      <c r="L247" s="8">
        <v>61004.85</v>
      </c>
      <c r="M247" s="7">
        <v>1340.96</v>
      </c>
      <c r="N247" s="4"/>
      <c r="O247" s="7">
        <f t="shared" si="45"/>
        <v>41165</v>
      </c>
      <c r="P247" s="40">
        <v>0</v>
      </c>
      <c r="Q247" s="17">
        <f t="shared" si="50"/>
        <v>62345.81</v>
      </c>
    </row>
    <row r="248" spans="2:17" ht="13.5" thickBot="1">
      <c r="B248" s="41" t="s">
        <v>0</v>
      </c>
      <c r="C248" s="42"/>
      <c r="D248" s="43"/>
      <c r="E248" s="43">
        <f>SUM(E228:E245)</f>
        <v>114000.84</v>
      </c>
      <c r="F248" s="63">
        <f aca="true" t="shared" si="51" ref="F248:Q248">SUM(F228:F247)</f>
        <v>127522.30000000002</v>
      </c>
      <c r="G248" s="63">
        <f t="shared" si="51"/>
        <v>6468.339999999999</v>
      </c>
      <c r="H248" s="72">
        <f t="shared" si="51"/>
        <v>6438259.38</v>
      </c>
      <c r="I248" s="63">
        <f t="shared" si="51"/>
        <v>6123211.620000001</v>
      </c>
      <c r="J248" s="67">
        <f t="shared" si="51"/>
        <v>315047.76</v>
      </c>
      <c r="K248" s="58">
        <f t="shared" si="51"/>
        <v>5201659.1</v>
      </c>
      <c r="L248" s="45">
        <f t="shared" si="51"/>
        <v>4981666.97</v>
      </c>
      <c r="M248" s="63">
        <f t="shared" si="51"/>
        <v>251600.38</v>
      </c>
      <c r="N248" s="70">
        <f t="shared" si="51"/>
        <v>140785</v>
      </c>
      <c r="O248" s="57">
        <f t="shared" si="51"/>
        <v>1236600.2799999998</v>
      </c>
      <c r="P248" s="57">
        <f t="shared" si="51"/>
        <v>0</v>
      </c>
      <c r="Q248" s="58">
        <f t="shared" si="51"/>
        <v>5060874.1</v>
      </c>
    </row>
    <row r="249" spans="2:17" ht="5.25" customHeight="1">
      <c r="B249" s="33"/>
      <c r="C249" s="34"/>
      <c r="D249" s="35"/>
      <c r="E249" s="35"/>
      <c r="F249" s="35"/>
      <c r="G249" s="35"/>
      <c r="H249" s="36"/>
      <c r="I249" s="37"/>
      <c r="J249" s="35"/>
      <c r="K249" s="35"/>
      <c r="L249" s="35"/>
      <c r="M249" s="35"/>
      <c r="N249" s="35"/>
      <c r="O249" s="35"/>
      <c r="P249" s="35"/>
      <c r="Q249" s="35"/>
    </row>
    <row r="250" spans="2:17" ht="16.5" customHeight="1">
      <c r="B250" s="134" t="s">
        <v>66</v>
      </c>
      <c r="C250" s="135"/>
      <c r="D250" s="135"/>
      <c r="E250" s="135"/>
      <c r="F250" s="135"/>
      <c r="G250" s="135"/>
      <c r="H250" s="136"/>
      <c r="I250" s="134" t="s">
        <v>62</v>
      </c>
      <c r="J250" s="135"/>
      <c r="K250" s="135"/>
      <c r="L250" s="135"/>
      <c r="M250" s="135"/>
      <c r="N250" s="135"/>
      <c r="O250" s="135"/>
      <c r="P250" s="135"/>
      <c r="Q250" s="136"/>
    </row>
    <row r="251" ht="10.5" hidden="1"/>
    <row r="252" ht="10.5" hidden="1"/>
    <row r="253" spans="2:17" ht="10.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24" t="s">
        <v>23</v>
      </c>
      <c r="M253" s="124"/>
      <c r="N253" s="124"/>
      <c r="O253" s="124"/>
      <c r="P253" s="124"/>
      <c r="Q253" s="125"/>
    </row>
    <row r="254" spans="2:17" ht="10.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26" t="s">
        <v>24</v>
      </c>
      <c r="P254" s="126"/>
      <c r="Q254" s="127"/>
    </row>
    <row r="255" spans="2:18" ht="15">
      <c r="B255" s="128" t="s">
        <v>25</v>
      </c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</row>
    <row r="256" spans="2:18" ht="15.75" thickBot="1">
      <c r="B256" s="129" t="s">
        <v>89</v>
      </c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</row>
    <row r="257" spans="2:18" ht="21" customHeight="1">
      <c r="B257" s="120" t="s">
        <v>28</v>
      </c>
      <c r="C257" s="120" t="s">
        <v>29</v>
      </c>
      <c r="D257" s="120" t="s">
        <v>92</v>
      </c>
      <c r="E257" s="130" t="s">
        <v>31</v>
      </c>
      <c r="F257" s="132" t="s">
        <v>32</v>
      </c>
      <c r="G257" s="133"/>
      <c r="H257" s="118" t="s">
        <v>33</v>
      </c>
      <c r="I257" s="116" t="s">
        <v>90</v>
      </c>
      <c r="J257" s="117"/>
      <c r="K257" s="118" t="s">
        <v>34</v>
      </c>
      <c r="L257" s="116" t="s">
        <v>90</v>
      </c>
      <c r="M257" s="117"/>
      <c r="N257" s="60"/>
      <c r="O257" s="120" t="s">
        <v>35</v>
      </c>
      <c r="P257" s="122" t="s">
        <v>36</v>
      </c>
      <c r="Q257" s="122" t="s">
        <v>91</v>
      </c>
      <c r="R257" s="73"/>
    </row>
    <row r="258" spans="2:17" ht="126" customHeight="1" thickBot="1">
      <c r="B258" s="121"/>
      <c r="C258" s="121"/>
      <c r="D258" s="121"/>
      <c r="E258" s="131"/>
      <c r="F258" s="11" t="s">
        <v>38</v>
      </c>
      <c r="G258" s="12" t="s">
        <v>39</v>
      </c>
      <c r="H258" s="119"/>
      <c r="I258" s="38" t="s">
        <v>65</v>
      </c>
      <c r="J258" s="14" t="s">
        <v>41</v>
      </c>
      <c r="K258" s="119"/>
      <c r="L258" s="39" t="s">
        <v>42</v>
      </c>
      <c r="M258" s="14" t="s">
        <v>93</v>
      </c>
      <c r="N258" s="61" t="s">
        <v>82</v>
      </c>
      <c r="O258" s="121"/>
      <c r="P258" s="123"/>
      <c r="Q258" s="123"/>
    </row>
    <row r="259" spans="2:17" ht="11.25">
      <c r="B259" s="1" t="s">
        <v>9</v>
      </c>
      <c r="C259" s="16" t="s">
        <v>44</v>
      </c>
      <c r="D259" s="17">
        <v>4.07</v>
      </c>
      <c r="E259" s="7">
        <f>F259+G259</f>
        <v>4334.1</v>
      </c>
      <c r="F259" s="51">
        <v>3132</v>
      </c>
      <c r="G259" s="4">
        <v>1202.1</v>
      </c>
      <c r="H259" s="17">
        <f>I259+J259</f>
        <v>191231.76</v>
      </c>
      <c r="I259" s="68">
        <v>138946.35</v>
      </c>
      <c r="J259" s="4">
        <v>52285.41</v>
      </c>
      <c r="K259" s="17">
        <f>L259+M259</f>
        <v>163691.51</v>
      </c>
      <c r="L259" s="7">
        <v>113223.57</v>
      </c>
      <c r="M259" s="65">
        <v>50467.94</v>
      </c>
      <c r="N259" s="4"/>
      <c r="O259" s="7">
        <f aca="true" t="shared" si="52" ref="O259:O278">H259-K259</f>
        <v>27540.25</v>
      </c>
      <c r="P259" s="8">
        <v>0</v>
      </c>
      <c r="Q259" s="17">
        <f aca="true" t="shared" si="53" ref="Q259:Q268">K259-N259</f>
        <v>163691.51</v>
      </c>
    </row>
    <row r="260" spans="2:17" ht="11.25">
      <c r="B260" s="2" t="s">
        <v>10</v>
      </c>
      <c r="C260" s="16" t="s">
        <v>45</v>
      </c>
      <c r="D260" s="19">
        <v>5.81</v>
      </c>
      <c r="E260" s="65">
        <f aca="true" t="shared" si="54" ref="E260:E277">F260+G260</f>
        <v>2299</v>
      </c>
      <c r="F260" s="5">
        <v>2076.4</v>
      </c>
      <c r="G260" s="5">
        <v>222.6</v>
      </c>
      <c r="H260" s="17">
        <f aca="true" t="shared" si="55" ref="H260:H276">I260+J260</f>
        <v>146929.23</v>
      </c>
      <c r="I260" s="69">
        <v>132702.82</v>
      </c>
      <c r="J260" s="5">
        <v>14226.41</v>
      </c>
      <c r="K260" s="17">
        <f aca="true" t="shared" si="56" ref="K260:K278">L260+M260</f>
        <v>122822.06</v>
      </c>
      <c r="L260" s="8">
        <v>108595.65</v>
      </c>
      <c r="M260" s="7">
        <v>14226.41</v>
      </c>
      <c r="N260" s="4"/>
      <c r="O260" s="7">
        <f t="shared" si="52"/>
        <v>24107.170000000013</v>
      </c>
      <c r="P260" s="8">
        <v>0</v>
      </c>
      <c r="Q260" s="17">
        <f t="shared" si="53"/>
        <v>122822.06</v>
      </c>
    </row>
    <row r="261" spans="2:17" ht="12.75" customHeight="1">
      <c r="B261" s="2" t="s">
        <v>6</v>
      </c>
      <c r="C261" s="16" t="s">
        <v>46</v>
      </c>
      <c r="D261" s="19">
        <v>5.81</v>
      </c>
      <c r="E261" s="7">
        <f t="shared" si="54"/>
        <v>3565.1</v>
      </c>
      <c r="F261" s="5">
        <v>3565.1</v>
      </c>
      <c r="G261" s="5">
        <v>0</v>
      </c>
      <c r="H261" s="17">
        <f t="shared" si="55"/>
        <v>227260.9</v>
      </c>
      <c r="I261" s="69">
        <v>227260.9</v>
      </c>
      <c r="J261" s="5"/>
      <c r="K261" s="17">
        <f t="shared" si="56"/>
        <v>187189.14</v>
      </c>
      <c r="L261" s="8">
        <v>187189.14</v>
      </c>
      <c r="M261" s="8"/>
      <c r="N261" s="4"/>
      <c r="O261" s="7">
        <f t="shared" si="52"/>
        <v>40071.75999999998</v>
      </c>
      <c r="P261" s="8">
        <v>0</v>
      </c>
      <c r="Q261" s="17">
        <f t="shared" si="53"/>
        <v>187189.14</v>
      </c>
    </row>
    <row r="262" spans="2:17" ht="11.25">
      <c r="B262" s="2" t="s">
        <v>11</v>
      </c>
      <c r="C262" s="16" t="s">
        <v>47</v>
      </c>
      <c r="D262" s="19">
        <v>4.07</v>
      </c>
      <c r="E262" s="7">
        <f t="shared" si="54"/>
        <v>4437.9</v>
      </c>
      <c r="F262" s="5">
        <v>4437.9</v>
      </c>
      <c r="G262" s="5">
        <v>0</v>
      </c>
      <c r="H262" s="17">
        <f t="shared" si="55"/>
        <v>197505.08</v>
      </c>
      <c r="I262" s="69">
        <v>197505.08</v>
      </c>
      <c r="J262" s="5"/>
      <c r="K262" s="17">
        <f t="shared" si="56"/>
        <v>159160.82</v>
      </c>
      <c r="L262" s="8">
        <v>159160.82</v>
      </c>
      <c r="M262" s="8"/>
      <c r="N262" s="4"/>
      <c r="O262" s="7">
        <f t="shared" si="52"/>
        <v>38344.25999999998</v>
      </c>
      <c r="P262" s="8">
        <v>0</v>
      </c>
      <c r="Q262" s="17">
        <f t="shared" si="53"/>
        <v>159160.82</v>
      </c>
    </row>
    <row r="263" spans="2:17" ht="11.25">
      <c r="B263" s="2" t="s">
        <v>12</v>
      </c>
      <c r="C263" s="16" t="s">
        <v>48</v>
      </c>
      <c r="D263" s="19">
        <v>5.81</v>
      </c>
      <c r="E263" s="65">
        <f t="shared" si="54"/>
        <v>15635</v>
      </c>
      <c r="F263" s="5">
        <v>15635</v>
      </c>
      <c r="G263" s="5">
        <v>0</v>
      </c>
      <c r="H263" s="17">
        <f t="shared" si="55"/>
        <v>999232.48</v>
      </c>
      <c r="I263" s="69">
        <v>999232.48</v>
      </c>
      <c r="J263" s="5"/>
      <c r="K263" s="17">
        <f t="shared" si="56"/>
        <v>830441.09</v>
      </c>
      <c r="L263" s="8">
        <v>830441.09</v>
      </c>
      <c r="M263" s="8"/>
      <c r="N263" s="4"/>
      <c r="O263" s="7">
        <f t="shared" si="52"/>
        <v>168791.39</v>
      </c>
      <c r="P263" s="8">
        <v>0</v>
      </c>
      <c r="Q263" s="17">
        <f t="shared" si="53"/>
        <v>830441.09</v>
      </c>
    </row>
    <row r="264" spans="2:17" ht="11.25">
      <c r="B264" s="2" t="s">
        <v>8</v>
      </c>
      <c r="C264" s="16" t="s">
        <v>49</v>
      </c>
      <c r="D264" s="19">
        <v>4.07</v>
      </c>
      <c r="E264" s="7">
        <f t="shared" si="54"/>
        <v>4413.2</v>
      </c>
      <c r="F264" s="5">
        <v>4413.2</v>
      </c>
      <c r="G264" s="5">
        <v>0</v>
      </c>
      <c r="H264" s="17">
        <f t="shared" si="55"/>
        <v>195486.96</v>
      </c>
      <c r="I264" s="69">
        <v>195486.96</v>
      </c>
      <c r="J264" s="5"/>
      <c r="K264" s="17">
        <f t="shared" si="56"/>
        <v>165073.27</v>
      </c>
      <c r="L264" s="8">
        <v>165073.27</v>
      </c>
      <c r="M264" s="8"/>
      <c r="N264" s="4"/>
      <c r="O264" s="7">
        <f t="shared" si="52"/>
        <v>30413.690000000002</v>
      </c>
      <c r="P264" s="8">
        <v>0</v>
      </c>
      <c r="Q264" s="17">
        <f t="shared" si="53"/>
        <v>165073.27</v>
      </c>
    </row>
    <row r="265" spans="2:17" ht="11.25">
      <c r="B265" s="2" t="s">
        <v>13</v>
      </c>
      <c r="C265" s="16" t="s">
        <v>50</v>
      </c>
      <c r="D265" s="19">
        <v>5.81</v>
      </c>
      <c r="E265" s="7">
        <f t="shared" si="54"/>
        <v>6756.1</v>
      </c>
      <c r="F265" s="5">
        <v>6756.1</v>
      </c>
      <c r="G265" s="5">
        <v>0</v>
      </c>
      <c r="H265" s="17">
        <f t="shared" si="55"/>
        <v>430476.37</v>
      </c>
      <c r="I265" s="69">
        <v>430476.37</v>
      </c>
      <c r="J265" s="5"/>
      <c r="K265" s="17">
        <f t="shared" si="56"/>
        <v>367573.52</v>
      </c>
      <c r="L265" s="8">
        <v>367573.52</v>
      </c>
      <c r="M265" s="8"/>
      <c r="N265" s="4"/>
      <c r="O265" s="7">
        <f t="shared" si="52"/>
        <v>62902.84999999998</v>
      </c>
      <c r="P265" s="8">
        <v>0</v>
      </c>
      <c r="Q265" s="17">
        <f t="shared" si="53"/>
        <v>367573.52</v>
      </c>
    </row>
    <row r="266" spans="2:17" ht="11.25">
      <c r="B266" s="2" t="s">
        <v>14</v>
      </c>
      <c r="C266" s="16" t="s">
        <v>51</v>
      </c>
      <c r="D266" s="19">
        <v>5.81</v>
      </c>
      <c r="E266" s="7">
        <f t="shared" si="54"/>
        <v>3953.2</v>
      </c>
      <c r="F266" s="5">
        <v>3953.2</v>
      </c>
      <c r="G266" s="5">
        <v>0</v>
      </c>
      <c r="H266" s="17">
        <f t="shared" si="55"/>
        <v>252645.01</v>
      </c>
      <c r="I266" s="69">
        <v>252645.01</v>
      </c>
      <c r="J266" s="5"/>
      <c r="K266" s="17">
        <f t="shared" si="56"/>
        <v>223926.31</v>
      </c>
      <c r="L266" s="8">
        <v>223926.31</v>
      </c>
      <c r="M266" s="8"/>
      <c r="N266" s="4"/>
      <c r="O266" s="7">
        <f t="shared" si="52"/>
        <v>28718.70000000001</v>
      </c>
      <c r="P266" s="8">
        <v>0</v>
      </c>
      <c r="Q266" s="17">
        <f t="shared" si="53"/>
        <v>223926.31</v>
      </c>
    </row>
    <row r="267" spans="2:17" ht="11.25">
      <c r="B267" s="2" t="s">
        <v>15</v>
      </c>
      <c r="C267" s="16" t="s">
        <v>52</v>
      </c>
      <c r="D267" s="19">
        <v>5.81</v>
      </c>
      <c r="E267" s="7">
        <f t="shared" si="54"/>
        <v>10450.7</v>
      </c>
      <c r="F267" s="5">
        <v>10029.5</v>
      </c>
      <c r="G267" s="5">
        <v>421.2</v>
      </c>
      <c r="H267" s="17">
        <f t="shared" si="55"/>
        <v>650315.09</v>
      </c>
      <c r="I267" s="69">
        <v>642157.86</v>
      </c>
      <c r="J267" s="5">
        <v>8157.23</v>
      </c>
      <c r="K267" s="17">
        <f t="shared" si="56"/>
        <v>545233.03</v>
      </c>
      <c r="L267" s="8">
        <v>537075.8</v>
      </c>
      <c r="M267" s="7">
        <v>8157.23</v>
      </c>
      <c r="N267" s="4"/>
      <c r="O267" s="7">
        <f t="shared" si="52"/>
        <v>105082.05999999994</v>
      </c>
      <c r="P267" s="8">
        <v>0</v>
      </c>
      <c r="Q267" s="17">
        <f t="shared" si="53"/>
        <v>545233.03</v>
      </c>
    </row>
    <row r="268" spans="2:17" ht="11.25">
      <c r="B268" s="2" t="s">
        <v>4</v>
      </c>
      <c r="C268" s="16" t="s">
        <v>53</v>
      </c>
      <c r="D268" s="19">
        <v>5.81</v>
      </c>
      <c r="E268" s="65">
        <f t="shared" si="54"/>
        <v>3882.3</v>
      </c>
      <c r="F268" s="21">
        <v>3882.3</v>
      </c>
      <c r="G268" s="5">
        <v>0</v>
      </c>
      <c r="H268" s="17">
        <f t="shared" si="55"/>
        <v>247238.93</v>
      </c>
      <c r="I268" s="69">
        <v>247238.93</v>
      </c>
      <c r="J268" s="5"/>
      <c r="K268" s="17">
        <f t="shared" si="56"/>
        <v>212734.21</v>
      </c>
      <c r="L268" s="8">
        <v>212734.21</v>
      </c>
      <c r="M268" s="7"/>
      <c r="N268" s="4"/>
      <c r="O268" s="7">
        <f t="shared" si="52"/>
        <v>34504.72</v>
      </c>
      <c r="P268" s="8">
        <v>0</v>
      </c>
      <c r="Q268" s="17">
        <f t="shared" si="53"/>
        <v>212734.21</v>
      </c>
    </row>
    <row r="269" spans="2:17" ht="11.25">
      <c r="B269" s="2" t="s">
        <v>5</v>
      </c>
      <c r="C269" s="16" t="s">
        <v>54</v>
      </c>
      <c r="D269" s="19">
        <v>5.81</v>
      </c>
      <c r="E269" s="7">
        <f t="shared" si="54"/>
        <v>4256.2</v>
      </c>
      <c r="F269" s="5">
        <v>4194.8</v>
      </c>
      <c r="G269" s="5">
        <v>61.4</v>
      </c>
      <c r="H269" s="17">
        <f t="shared" si="55"/>
        <v>272701.93000000005</v>
      </c>
      <c r="I269" s="69">
        <v>268777.9</v>
      </c>
      <c r="J269" s="5">
        <v>3924.03</v>
      </c>
      <c r="K269" s="17">
        <f t="shared" si="56"/>
        <v>227896.79</v>
      </c>
      <c r="L269" s="8">
        <v>225967.22</v>
      </c>
      <c r="M269" s="7">
        <v>1929.57</v>
      </c>
      <c r="N269" s="7">
        <v>140785</v>
      </c>
      <c r="O269" s="7">
        <f t="shared" si="52"/>
        <v>44805.14000000004</v>
      </c>
      <c r="P269" s="8">
        <v>0</v>
      </c>
      <c r="Q269" s="17">
        <f>K269-N269</f>
        <v>87111.79000000001</v>
      </c>
    </row>
    <row r="270" spans="2:17" ht="11.25">
      <c r="B270" s="2" t="s">
        <v>16</v>
      </c>
      <c r="C270" s="16" t="s">
        <v>55</v>
      </c>
      <c r="D270" s="19">
        <v>5.81</v>
      </c>
      <c r="E270" s="7">
        <f t="shared" si="54"/>
        <v>11954.8</v>
      </c>
      <c r="F270" s="5">
        <v>11954.8</v>
      </c>
      <c r="G270" s="5">
        <v>0</v>
      </c>
      <c r="H270" s="17">
        <f t="shared" si="55"/>
        <v>764030.82</v>
      </c>
      <c r="I270" s="69">
        <v>764030.82</v>
      </c>
      <c r="J270" s="5"/>
      <c r="K270" s="17">
        <f t="shared" si="56"/>
        <v>649542.29</v>
      </c>
      <c r="L270" s="64">
        <v>649542.29</v>
      </c>
      <c r="M270" s="7"/>
      <c r="N270" s="4"/>
      <c r="O270" s="7">
        <f t="shared" si="52"/>
        <v>114488.52999999991</v>
      </c>
      <c r="P270" s="8">
        <v>0</v>
      </c>
      <c r="Q270" s="17">
        <f aca="true" t="shared" si="57" ref="Q270:Q278">K270-N270</f>
        <v>649542.29</v>
      </c>
    </row>
    <row r="271" spans="2:17" ht="11.25">
      <c r="B271" s="2" t="s">
        <v>17</v>
      </c>
      <c r="C271" s="16" t="s">
        <v>56</v>
      </c>
      <c r="D271" s="19">
        <v>4.07</v>
      </c>
      <c r="E271" s="7">
        <f t="shared" si="54"/>
        <v>3778.14</v>
      </c>
      <c r="F271" s="5">
        <v>2570.7</v>
      </c>
      <c r="G271" s="5">
        <v>1207.44</v>
      </c>
      <c r="H271" s="17">
        <f t="shared" si="55"/>
        <v>151361.94</v>
      </c>
      <c r="I271" s="69">
        <v>104374.39</v>
      </c>
      <c r="J271" s="5">
        <v>46987.55</v>
      </c>
      <c r="K271" s="17">
        <f t="shared" si="56"/>
        <v>119955.6</v>
      </c>
      <c r="L271" s="8">
        <v>88939.52</v>
      </c>
      <c r="M271" s="7">
        <v>31016.08</v>
      </c>
      <c r="N271" s="4"/>
      <c r="O271" s="7">
        <f t="shared" si="52"/>
        <v>31406.339999999997</v>
      </c>
      <c r="P271" s="8">
        <v>0</v>
      </c>
      <c r="Q271" s="17">
        <f t="shared" si="57"/>
        <v>119955.6</v>
      </c>
    </row>
    <row r="272" spans="2:17" ht="11.25">
      <c r="B272" s="2" t="s">
        <v>18</v>
      </c>
      <c r="C272" s="16" t="s">
        <v>57</v>
      </c>
      <c r="D272" s="19">
        <v>5.81</v>
      </c>
      <c r="E272" s="7">
        <f t="shared" si="54"/>
        <v>11417</v>
      </c>
      <c r="F272" s="5">
        <v>8753.8</v>
      </c>
      <c r="G272" s="5">
        <v>2663.2</v>
      </c>
      <c r="H272" s="17">
        <f t="shared" si="55"/>
        <v>663376.3</v>
      </c>
      <c r="I272" s="69">
        <v>508644.4</v>
      </c>
      <c r="J272" s="5">
        <v>154731.9</v>
      </c>
      <c r="K272" s="17">
        <f t="shared" si="56"/>
        <v>580063.08</v>
      </c>
      <c r="L272" s="8">
        <v>425331.18</v>
      </c>
      <c r="M272" s="7">
        <v>154731.9</v>
      </c>
      <c r="N272" s="4"/>
      <c r="O272" s="7">
        <f t="shared" si="52"/>
        <v>83313.22000000009</v>
      </c>
      <c r="P272" s="8">
        <v>0</v>
      </c>
      <c r="Q272" s="17">
        <f t="shared" si="57"/>
        <v>580063.08</v>
      </c>
    </row>
    <row r="273" spans="2:17" ht="12" customHeight="1">
      <c r="B273" s="2" t="s">
        <v>94</v>
      </c>
      <c r="C273" s="16" t="s">
        <v>58</v>
      </c>
      <c r="D273" s="19">
        <v>4.07</v>
      </c>
      <c r="E273" s="7">
        <f t="shared" si="54"/>
        <v>2479.8</v>
      </c>
      <c r="F273" s="5">
        <v>2479.8</v>
      </c>
      <c r="G273" s="5">
        <v>0</v>
      </c>
      <c r="H273" s="17">
        <f t="shared" si="55"/>
        <v>124153.22</v>
      </c>
      <c r="I273" s="69">
        <v>100928.18</v>
      </c>
      <c r="J273" s="5">
        <v>23225.04</v>
      </c>
      <c r="K273" s="17">
        <f t="shared" si="56"/>
        <v>102395.39</v>
      </c>
      <c r="L273" s="8">
        <v>82421.2</v>
      </c>
      <c r="M273" s="7">
        <v>19974.19</v>
      </c>
      <c r="N273" s="4"/>
      <c r="O273" s="7">
        <f t="shared" si="52"/>
        <v>21757.83</v>
      </c>
      <c r="P273" s="8">
        <v>0</v>
      </c>
      <c r="Q273" s="17">
        <f t="shared" si="57"/>
        <v>102395.39</v>
      </c>
    </row>
    <row r="274" spans="2:17" ht="11.25">
      <c r="B274" s="2" t="s">
        <v>20</v>
      </c>
      <c r="C274" s="16" t="s">
        <v>59</v>
      </c>
      <c r="D274" s="19">
        <v>5.81</v>
      </c>
      <c r="E274" s="65">
        <f t="shared" si="54"/>
        <v>9004</v>
      </c>
      <c r="F274" s="5">
        <v>8536.3</v>
      </c>
      <c r="G274" s="5">
        <v>467.7</v>
      </c>
      <c r="H274" s="17">
        <f t="shared" si="55"/>
        <v>470818.94</v>
      </c>
      <c r="I274" s="69">
        <v>446362.88</v>
      </c>
      <c r="J274" s="5">
        <v>24456.06</v>
      </c>
      <c r="K274" s="17">
        <f t="shared" si="56"/>
        <v>377338.97</v>
      </c>
      <c r="L274" s="8">
        <v>357046.73</v>
      </c>
      <c r="M274" s="7">
        <v>20292.24</v>
      </c>
      <c r="N274" s="4"/>
      <c r="O274" s="7">
        <f t="shared" si="52"/>
        <v>93479.97000000003</v>
      </c>
      <c r="P274" s="8">
        <v>0</v>
      </c>
      <c r="Q274" s="17">
        <f t="shared" si="57"/>
        <v>377338.97</v>
      </c>
    </row>
    <row r="275" spans="2:17" ht="11.25">
      <c r="B275" s="2" t="s">
        <v>21</v>
      </c>
      <c r="C275" s="44" t="s">
        <v>60</v>
      </c>
      <c r="D275" s="19">
        <v>4.07</v>
      </c>
      <c r="E275" s="8">
        <f t="shared" si="54"/>
        <v>1957.3</v>
      </c>
      <c r="F275" s="5">
        <v>1734.6</v>
      </c>
      <c r="G275" s="5">
        <v>222.7</v>
      </c>
      <c r="H275" s="19">
        <f t="shared" si="55"/>
        <v>71695.99</v>
      </c>
      <c r="I275" s="69">
        <v>63538.48</v>
      </c>
      <c r="J275" s="5">
        <v>8157.51</v>
      </c>
      <c r="K275" s="17">
        <f t="shared" si="56"/>
        <v>57141.19</v>
      </c>
      <c r="L275" s="8">
        <v>52004.5</v>
      </c>
      <c r="M275" s="8">
        <v>5136.69</v>
      </c>
      <c r="N275" s="5"/>
      <c r="O275" s="8">
        <f t="shared" si="52"/>
        <v>14554.800000000003</v>
      </c>
      <c r="P275" s="8">
        <v>0</v>
      </c>
      <c r="Q275" s="17">
        <f t="shared" si="57"/>
        <v>57141.19</v>
      </c>
    </row>
    <row r="276" spans="2:17" ht="11.25">
      <c r="B276" s="2" t="s">
        <v>67</v>
      </c>
      <c r="C276" s="44" t="s">
        <v>68</v>
      </c>
      <c r="D276" s="19">
        <v>5.81</v>
      </c>
      <c r="E276" s="74">
        <f t="shared" si="54"/>
        <v>9427</v>
      </c>
      <c r="F276" s="21">
        <v>9427</v>
      </c>
      <c r="G276" s="5">
        <v>0</v>
      </c>
      <c r="H276" s="19">
        <f t="shared" si="55"/>
        <v>438167.36</v>
      </c>
      <c r="I276" s="69">
        <v>438167.36</v>
      </c>
      <c r="J276" s="5"/>
      <c r="K276" s="17">
        <f t="shared" si="56"/>
        <v>350185.21</v>
      </c>
      <c r="L276" s="8">
        <v>350185.21</v>
      </c>
      <c r="M276" s="8"/>
      <c r="N276" s="5"/>
      <c r="O276" s="8">
        <f t="shared" si="52"/>
        <v>87982.14999999997</v>
      </c>
      <c r="P276" s="8">
        <v>0</v>
      </c>
      <c r="Q276" s="17">
        <f t="shared" si="57"/>
        <v>350185.21</v>
      </c>
    </row>
    <row r="277" spans="2:17" ht="11.25">
      <c r="B277" s="2" t="s">
        <v>3</v>
      </c>
      <c r="C277" s="44" t="s">
        <v>73</v>
      </c>
      <c r="D277" s="19">
        <v>5.81</v>
      </c>
      <c r="E277" s="74">
        <f t="shared" si="54"/>
        <v>16023.8</v>
      </c>
      <c r="F277" s="5">
        <v>16023.8</v>
      </c>
      <c r="G277" s="5">
        <v>0</v>
      </c>
      <c r="H277" s="19">
        <f>I277+J277</f>
        <v>558589.71</v>
      </c>
      <c r="I277" s="69">
        <v>558589.71</v>
      </c>
      <c r="J277" s="5"/>
      <c r="K277" s="17">
        <f t="shared" si="56"/>
        <v>411998.17</v>
      </c>
      <c r="L277" s="8">
        <v>411998.17</v>
      </c>
      <c r="M277" s="8"/>
      <c r="N277" s="5"/>
      <c r="O277" s="8">
        <f t="shared" si="52"/>
        <v>146591.53999999998</v>
      </c>
      <c r="P277" s="8">
        <v>0</v>
      </c>
      <c r="Q277" s="17">
        <f t="shared" si="57"/>
        <v>411998.17</v>
      </c>
    </row>
    <row r="278" spans="2:17" ht="11.25">
      <c r="B278" s="2" t="s">
        <v>7</v>
      </c>
      <c r="C278" s="16" t="s">
        <v>78</v>
      </c>
      <c r="D278" s="19">
        <v>5.81</v>
      </c>
      <c r="E278" s="65">
        <f>F278+G278</f>
        <v>3966</v>
      </c>
      <c r="F278" s="21">
        <v>3966</v>
      </c>
      <c r="G278" s="5">
        <v>0</v>
      </c>
      <c r="H278" s="17">
        <f>I278+J278</f>
        <v>129388.54999999999</v>
      </c>
      <c r="I278" s="69">
        <v>115212.15</v>
      </c>
      <c r="J278" s="5">
        <v>14176.4</v>
      </c>
      <c r="K278" s="17">
        <f t="shared" si="56"/>
        <v>86569.01</v>
      </c>
      <c r="L278" s="8">
        <v>84892.81</v>
      </c>
      <c r="M278" s="7">
        <v>1676.2</v>
      </c>
      <c r="N278" s="4"/>
      <c r="O278" s="7">
        <f t="shared" si="52"/>
        <v>42819.53999999999</v>
      </c>
      <c r="P278" s="40">
        <v>0</v>
      </c>
      <c r="Q278" s="17">
        <f t="shared" si="57"/>
        <v>86569.01</v>
      </c>
    </row>
    <row r="279" spans="2:17" ht="13.5" thickBot="1">
      <c r="B279" s="41" t="s">
        <v>0</v>
      </c>
      <c r="C279" s="42"/>
      <c r="D279" s="43"/>
      <c r="E279" s="63">
        <f>E259+E260+E261+E262+E263+E264+E265+E266+E267+E268+E269+E270+E271+E272+E273+E274+E275+E276+E277+E278</f>
        <v>133990.64</v>
      </c>
      <c r="F279" s="57">
        <f aca="true" t="shared" si="58" ref="F279:Q279">F259+F260+F261+F262+F263+F264+F265+F266+F267+F268+F269+F270+F271+F272+F273+F274+F275+F276+F277+F278</f>
        <v>127522.30000000002</v>
      </c>
      <c r="G279" s="57">
        <f t="shared" si="58"/>
        <v>6468.339999999999</v>
      </c>
      <c r="H279" s="57">
        <f t="shared" si="58"/>
        <v>7182606.570000001</v>
      </c>
      <c r="I279" s="67">
        <f t="shared" si="58"/>
        <v>6832279.03</v>
      </c>
      <c r="J279" s="57">
        <f t="shared" si="58"/>
        <v>350327.54000000004</v>
      </c>
      <c r="K279" s="57">
        <f t="shared" si="58"/>
        <v>5940930.659999999</v>
      </c>
      <c r="L279" s="57">
        <f t="shared" si="58"/>
        <v>5633322.209999999</v>
      </c>
      <c r="M279" s="57">
        <f t="shared" si="58"/>
        <v>307608.45</v>
      </c>
      <c r="N279" s="70">
        <f t="shared" si="58"/>
        <v>140785</v>
      </c>
      <c r="O279" s="57">
        <f t="shared" si="58"/>
        <v>1241675.91</v>
      </c>
      <c r="P279" s="57">
        <f t="shared" si="58"/>
        <v>0</v>
      </c>
      <c r="Q279" s="57">
        <f t="shared" si="58"/>
        <v>5800145.659999999</v>
      </c>
    </row>
    <row r="280" spans="2:17" ht="12.75">
      <c r="B280" s="33"/>
      <c r="C280" s="34"/>
      <c r="D280" s="35"/>
      <c r="E280" s="35"/>
      <c r="F280" s="35"/>
      <c r="G280" s="35"/>
      <c r="H280" s="36"/>
      <c r="I280" s="37"/>
      <c r="J280" s="35"/>
      <c r="K280" s="35"/>
      <c r="L280" s="35"/>
      <c r="M280" s="35"/>
      <c r="N280" s="35"/>
      <c r="O280" s="35"/>
      <c r="P280" s="35"/>
      <c r="Q280" s="35"/>
    </row>
    <row r="281" spans="2:17" ht="10.5">
      <c r="B281" s="113" t="s">
        <v>66</v>
      </c>
      <c r="C281" s="114"/>
      <c r="D281" s="114"/>
      <c r="E281" s="114"/>
      <c r="F281" s="114"/>
      <c r="G281" s="114"/>
      <c r="H281" s="115"/>
      <c r="I281" s="113" t="s">
        <v>62</v>
      </c>
      <c r="J281" s="114"/>
      <c r="K281" s="114"/>
      <c r="L281" s="114"/>
      <c r="M281" s="114"/>
      <c r="N281" s="114"/>
      <c r="O281" s="114"/>
      <c r="P281" s="114"/>
      <c r="Q281" s="115"/>
    </row>
    <row r="282" spans="1:17" ht="10.5">
      <c r="A282" s="25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</row>
    <row r="284" spans="2:17" ht="10.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24" t="s">
        <v>23</v>
      </c>
      <c r="M284" s="124"/>
      <c r="N284" s="124"/>
      <c r="O284" s="124"/>
      <c r="P284" s="124"/>
      <c r="Q284" s="125"/>
    </row>
    <row r="285" spans="2:17" ht="10.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26" t="s">
        <v>24</v>
      </c>
      <c r="P285" s="126"/>
      <c r="Q285" s="127"/>
    </row>
    <row r="286" spans="2:18" ht="15">
      <c r="B286" s="128" t="s">
        <v>25</v>
      </c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</row>
    <row r="287" spans="2:18" ht="15.75" thickBot="1">
      <c r="B287" s="129" t="s">
        <v>95</v>
      </c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</row>
    <row r="288" spans="2:18" ht="27" customHeight="1">
      <c r="B288" s="120" t="s">
        <v>28</v>
      </c>
      <c r="C288" s="120" t="s">
        <v>29</v>
      </c>
      <c r="D288" s="120" t="s">
        <v>92</v>
      </c>
      <c r="E288" s="130" t="s">
        <v>31</v>
      </c>
      <c r="F288" s="132" t="s">
        <v>32</v>
      </c>
      <c r="G288" s="133"/>
      <c r="H288" s="118" t="s">
        <v>33</v>
      </c>
      <c r="I288" s="116" t="s">
        <v>96</v>
      </c>
      <c r="J288" s="117"/>
      <c r="K288" s="118" t="s">
        <v>34</v>
      </c>
      <c r="L288" s="116" t="s">
        <v>97</v>
      </c>
      <c r="M288" s="117"/>
      <c r="N288" s="60"/>
      <c r="O288" s="120" t="s">
        <v>35</v>
      </c>
      <c r="P288" s="122" t="s">
        <v>36</v>
      </c>
      <c r="Q288" s="122" t="s">
        <v>98</v>
      </c>
      <c r="R288" s="75"/>
    </row>
    <row r="289" spans="2:17" ht="137.25" thickBot="1">
      <c r="B289" s="121"/>
      <c r="C289" s="121"/>
      <c r="D289" s="121"/>
      <c r="E289" s="131"/>
      <c r="F289" s="11" t="s">
        <v>38</v>
      </c>
      <c r="G289" s="12" t="s">
        <v>39</v>
      </c>
      <c r="H289" s="119"/>
      <c r="I289" s="38" t="s">
        <v>65</v>
      </c>
      <c r="J289" s="14" t="s">
        <v>41</v>
      </c>
      <c r="K289" s="119"/>
      <c r="L289" s="39" t="s">
        <v>42</v>
      </c>
      <c r="M289" s="14" t="s">
        <v>93</v>
      </c>
      <c r="N289" s="61" t="s">
        <v>82</v>
      </c>
      <c r="O289" s="121"/>
      <c r="P289" s="123"/>
      <c r="Q289" s="123"/>
    </row>
    <row r="290" spans="2:17" ht="11.25">
      <c r="B290" s="1" t="s">
        <v>9</v>
      </c>
      <c r="C290" s="16" t="s">
        <v>44</v>
      </c>
      <c r="D290" s="7">
        <v>4.07</v>
      </c>
      <c r="E290" s="7">
        <f>F290+G290</f>
        <v>4334.1</v>
      </c>
      <c r="F290" s="51">
        <v>3132</v>
      </c>
      <c r="G290" s="4">
        <v>1202.1</v>
      </c>
      <c r="H290" s="17">
        <f>I290+J290</f>
        <v>207915.51</v>
      </c>
      <c r="I290" s="68">
        <v>151692.79</v>
      </c>
      <c r="J290" s="4">
        <v>56222.72</v>
      </c>
      <c r="K290" s="17">
        <f>L290+M290</f>
        <v>172487.47</v>
      </c>
      <c r="L290" s="7">
        <v>113945.55</v>
      </c>
      <c r="M290" s="65">
        <v>58541.92</v>
      </c>
      <c r="N290" s="4"/>
      <c r="O290" s="7">
        <f aca="true" t="shared" si="59" ref="O290:O309">H290-K290</f>
        <v>35428.04000000001</v>
      </c>
      <c r="P290" s="8">
        <v>0</v>
      </c>
      <c r="Q290" s="17">
        <f aca="true" t="shared" si="60" ref="Q290:Q299">K290-N290</f>
        <v>172487.47</v>
      </c>
    </row>
    <row r="291" spans="2:17" ht="11.25">
      <c r="B291" s="2" t="s">
        <v>10</v>
      </c>
      <c r="C291" s="16" t="s">
        <v>45</v>
      </c>
      <c r="D291" s="8">
        <v>5.81</v>
      </c>
      <c r="E291" s="65">
        <f aca="true" t="shared" si="61" ref="E291:E308">F291+G291</f>
        <v>2299</v>
      </c>
      <c r="F291" s="5">
        <v>2076.4</v>
      </c>
      <c r="G291" s="5">
        <v>222.6</v>
      </c>
      <c r="H291" s="17">
        <f aca="true" t="shared" si="62" ref="H291:H307">I291+J291</f>
        <v>160286.41</v>
      </c>
      <c r="I291" s="69">
        <v>144766.69</v>
      </c>
      <c r="J291" s="5">
        <v>15519.72</v>
      </c>
      <c r="K291" s="17">
        <f aca="true" t="shared" si="63" ref="K291:K309">L291+M291</f>
        <v>124829.37</v>
      </c>
      <c r="L291" s="8">
        <v>109309.65</v>
      </c>
      <c r="M291" s="7">
        <v>15519.72</v>
      </c>
      <c r="N291" s="4"/>
      <c r="O291" s="7">
        <f t="shared" si="59"/>
        <v>35457.04000000001</v>
      </c>
      <c r="P291" s="8">
        <v>0</v>
      </c>
      <c r="Q291" s="17">
        <f t="shared" si="60"/>
        <v>124829.37</v>
      </c>
    </row>
    <row r="292" spans="2:17" ht="12.75" customHeight="1">
      <c r="B292" s="2" t="s">
        <v>6</v>
      </c>
      <c r="C292" s="16" t="s">
        <v>46</v>
      </c>
      <c r="D292" s="8">
        <v>5.81</v>
      </c>
      <c r="E292" s="7">
        <f t="shared" si="61"/>
        <v>3565.1</v>
      </c>
      <c r="F292" s="5">
        <v>3565.1</v>
      </c>
      <c r="G292" s="5">
        <v>0</v>
      </c>
      <c r="H292" s="17">
        <f t="shared" si="62"/>
        <v>247979.28</v>
      </c>
      <c r="I292" s="69">
        <v>247979.28</v>
      </c>
      <c r="J292" s="5"/>
      <c r="K292" s="17">
        <f t="shared" si="63"/>
        <v>188617.22</v>
      </c>
      <c r="L292" s="8">
        <v>188617.22</v>
      </c>
      <c r="M292" s="8"/>
      <c r="N292" s="4"/>
      <c r="O292" s="7">
        <f t="shared" si="59"/>
        <v>59362.06</v>
      </c>
      <c r="P292" s="8">
        <v>0</v>
      </c>
      <c r="Q292" s="17">
        <f t="shared" si="60"/>
        <v>188617.22</v>
      </c>
    </row>
    <row r="293" spans="2:17" ht="11.25">
      <c r="B293" s="2" t="s">
        <v>11</v>
      </c>
      <c r="C293" s="16" t="s">
        <v>47</v>
      </c>
      <c r="D293" s="8">
        <v>4.07</v>
      </c>
      <c r="E293" s="7">
        <f t="shared" si="61"/>
        <v>4437.9</v>
      </c>
      <c r="F293" s="5">
        <v>4437.9</v>
      </c>
      <c r="G293" s="5">
        <v>0</v>
      </c>
      <c r="H293" s="17">
        <f t="shared" si="62"/>
        <v>215567.28</v>
      </c>
      <c r="I293" s="69">
        <v>215567.28</v>
      </c>
      <c r="J293" s="5"/>
      <c r="K293" s="17">
        <f t="shared" si="63"/>
        <v>160316.83</v>
      </c>
      <c r="L293" s="8">
        <v>160316.83</v>
      </c>
      <c r="M293" s="8"/>
      <c r="N293" s="4"/>
      <c r="O293" s="7">
        <f t="shared" si="59"/>
        <v>55250.45000000001</v>
      </c>
      <c r="P293" s="8">
        <v>0</v>
      </c>
      <c r="Q293" s="17">
        <f t="shared" si="60"/>
        <v>160316.83</v>
      </c>
    </row>
    <row r="294" spans="2:17" ht="11.25">
      <c r="B294" s="2" t="s">
        <v>12</v>
      </c>
      <c r="C294" s="16" t="s">
        <v>48</v>
      </c>
      <c r="D294" s="8">
        <v>5.81</v>
      </c>
      <c r="E294" s="65">
        <f t="shared" si="61"/>
        <v>15635</v>
      </c>
      <c r="F294" s="5">
        <v>15635</v>
      </c>
      <c r="G294" s="5">
        <v>0</v>
      </c>
      <c r="H294" s="17">
        <f t="shared" si="62"/>
        <v>1090071.61</v>
      </c>
      <c r="I294" s="69">
        <v>1090071.61</v>
      </c>
      <c r="J294" s="5"/>
      <c r="K294" s="17">
        <f t="shared" si="63"/>
        <v>836351.54</v>
      </c>
      <c r="L294" s="8">
        <v>836351.54</v>
      </c>
      <c r="M294" s="8"/>
      <c r="N294" s="4"/>
      <c r="O294" s="7">
        <f t="shared" si="59"/>
        <v>253720.07000000007</v>
      </c>
      <c r="P294" s="8">
        <v>0</v>
      </c>
      <c r="Q294" s="17">
        <f t="shared" si="60"/>
        <v>836351.54</v>
      </c>
    </row>
    <row r="295" spans="2:17" ht="11.25">
      <c r="B295" s="2" t="s">
        <v>8</v>
      </c>
      <c r="C295" s="16" t="s">
        <v>49</v>
      </c>
      <c r="D295" s="8">
        <v>4.07</v>
      </c>
      <c r="E295" s="7">
        <f t="shared" si="61"/>
        <v>4413.2</v>
      </c>
      <c r="F295" s="5">
        <v>4413.2</v>
      </c>
      <c r="G295" s="5">
        <v>0</v>
      </c>
      <c r="H295" s="17">
        <f t="shared" si="62"/>
        <v>213448.63</v>
      </c>
      <c r="I295" s="69">
        <v>213448.63</v>
      </c>
      <c r="J295" s="5"/>
      <c r="K295" s="17">
        <f t="shared" si="63"/>
        <v>166158.24</v>
      </c>
      <c r="L295" s="8">
        <v>166158.24</v>
      </c>
      <c r="M295" s="8"/>
      <c r="N295" s="4"/>
      <c r="O295" s="7">
        <f t="shared" si="59"/>
        <v>47290.390000000014</v>
      </c>
      <c r="P295" s="8">
        <v>0</v>
      </c>
      <c r="Q295" s="17">
        <f t="shared" si="60"/>
        <v>166158.24</v>
      </c>
    </row>
    <row r="296" spans="2:17" ht="11.25">
      <c r="B296" s="2" t="s">
        <v>13</v>
      </c>
      <c r="C296" s="16" t="s">
        <v>50</v>
      </c>
      <c r="D296" s="8">
        <v>5.81</v>
      </c>
      <c r="E296" s="7">
        <f t="shared" si="61"/>
        <v>6756.1</v>
      </c>
      <c r="F296" s="5">
        <v>6756.1</v>
      </c>
      <c r="G296" s="5">
        <v>0</v>
      </c>
      <c r="H296" s="17">
        <f t="shared" si="62"/>
        <v>469729.2</v>
      </c>
      <c r="I296" s="69">
        <v>469729.2</v>
      </c>
      <c r="J296" s="5"/>
      <c r="K296" s="17">
        <f t="shared" si="63"/>
        <v>370228.73</v>
      </c>
      <c r="L296" s="8">
        <v>370228.73</v>
      </c>
      <c r="M296" s="8"/>
      <c r="N296" s="4"/>
      <c r="O296" s="7">
        <f t="shared" si="59"/>
        <v>99500.47000000003</v>
      </c>
      <c r="P296" s="8">
        <v>0</v>
      </c>
      <c r="Q296" s="17">
        <f t="shared" si="60"/>
        <v>370228.73</v>
      </c>
    </row>
    <row r="297" spans="2:17" ht="11.25">
      <c r="B297" s="2" t="s">
        <v>14</v>
      </c>
      <c r="C297" s="16" t="s">
        <v>51</v>
      </c>
      <c r="D297" s="8">
        <v>5.81</v>
      </c>
      <c r="E297" s="7">
        <f t="shared" si="61"/>
        <v>3953.2</v>
      </c>
      <c r="F297" s="5">
        <v>3953.2</v>
      </c>
      <c r="G297" s="5">
        <v>0</v>
      </c>
      <c r="H297" s="17">
        <f t="shared" si="62"/>
        <v>275611.46</v>
      </c>
      <c r="I297" s="69">
        <v>275611.46</v>
      </c>
      <c r="J297" s="5"/>
      <c r="K297" s="17">
        <f t="shared" si="63"/>
        <v>225472.77</v>
      </c>
      <c r="L297" s="8">
        <v>225472.77</v>
      </c>
      <c r="M297" s="8"/>
      <c r="N297" s="4"/>
      <c r="O297" s="7">
        <f t="shared" si="59"/>
        <v>50138.69000000003</v>
      </c>
      <c r="P297" s="8">
        <v>0</v>
      </c>
      <c r="Q297" s="17">
        <f t="shared" si="60"/>
        <v>225472.77</v>
      </c>
    </row>
    <row r="298" spans="2:17" ht="11.25">
      <c r="B298" s="2" t="s">
        <v>15</v>
      </c>
      <c r="C298" s="16" t="s">
        <v>52</v>
      </c>
      <c r="D298" s="8">
        <v>5.81</v>
      </c>
      <c r="E298" s="7">
        <f t="shared" si="61"/>
        <v>10450.7</v>
      </c>
      <c r="F298" s="5">
        <v>10029.5</v>
      </c>
      <c r="G298" s="5">
        <v>421.2</v>
      </c>
      <c r="H298" s="17">
        <f t="shared" si="62"/>
        <v>709264.25</v>
      </c>
      <c r="I298" s="69">
        <v>701107.02</v>
      </c>
      <c r="J298" s="5">
        <v>8157.23</v>
      </c>
      <c r="K298" s="17">
        <f t="shared" si="63"/>
        <v>548942.9</v>
      </c>
      <c r="L298" s="8">
        <v>540785.67</v>
      </c>
      <c r="M298" s="7">
        <v>8157.23</v>
      </c>
      <c r="N298" s="4"/>
      <c r="O298" s="7">
        <f t="shared" si="59"/>
        <v>160321.34999999998</v>
      </c>
      <c r="P298" s="8">
        <v>0</v>
      </c>
      <c r="Q298" s="17">
        <f t="shared" si="60"/>
        <v>548942.9</v>
      </c>
    </row>
    <row r="299" spans="2:17" ht="11.25">
      <c r="B299" s="2" t="s">
        <v>4</v>
      </c>
      <c r="C299" s="16" t="s">
        <v>53</v>
      </c>
      <c r="D299" s="8">
        <v>5.81</v>
      </c>
      <c r="E299" s="65">
        <f t="shared" si="61"/>
        <v>3882.3</v>
      </c>
      <c r="F299" s="21">
        <v>3882.3</v>
      </c>
      <c r="G299" s="5">
        <v>0</v>
      </c>
      <c r="H299" s="17">
        <f t="shared" si="62"/>
        <v>269795.04</v>
      </c>
      <c r="I299" s="69">
        <v>269795.04</v>
      </c>
      <c r="J299" s="5"/>
      <c r="K299" s="17">
        <f t="shared" si="63"/>
        <v>214216.66</v>
      </c>
      <c r="L299" s="8">
        <v>214216.66</v>
      </c>
      <c r="M299" s="7"/>
      <c r="N299" s="4"/>
      <c r="O299" s="7">
        <f t="shared" si="59"/>
        <v>55578.379999999976</v>
      </c>
      <c r="P299" s="8">
        <v>0</v>
      </c>
      <c r="Q299" s="17">
        <f t="shared" si="60"/>
        <v>214216.66</v>
      </c>
    </row>
    <row r="300" spans="2:17" ht="11.25">
      <c r="B300" s="2" t="s">
        <v>5</v>
      </c>
      <c r="C300" s="16" t="s">
        <v>54</v>
      </c>
      <c r="D300" s="8">
        <v>5.81</v>
      </c>
      <c r="E300" s="7">
        <f t="shared" si="61"/>
        <v>4256.2</v>
      </c>
      <c r="F300" s="5">
        <v>4194.8</v>
      </c>
      <c r="G300" s="5">
        <v>61.4</v>
      </c>
      <c r="H300" s="17">
        <f t="shared" si="62"/>
        <v>297568.08</v>
      </c>
      <c r="I300" s="69">
        <v>293287.32</v>
      </c>
      <c r="J300" s="5">
        <v>4280.76</v>
      </c>
      <c r="K300" s="17">
        <f t="shared" si="63"/>
        <v>231394.88</v>
      </c>
      <c r="L300" s="8">
        <v>227508.99</v>
      </c>
      <c r="M300" s="7">
        <v>3885.89</v>
      </c>
      <c r="N300" s="7">
        <v>140785</v>
      </c>
      <c r="O300" s="7">
        <f t="shared" si="59"/>
        <v>66173.20000000001</v>
      </c>
      <c r="P300" s="8">
        <v>0</v>
      </c>
      <c r="Q300" s="17">
        <f>K300-N300</f>
        <v>90609.88</v>
      </c>
    </row>
    <row r="301" spans="2:17" ht="11.25">
      <c r="B301" s="2" t="s">
        <v>16</v>
      </c>
      <c r="C301" s="16" t="s">
        <v>55</v>
      </c>
      <c r="D301" s="8">
        <v>5.81</v>
      </c>
      <c r="E301" s="7">
        <f t="shared" si="61"/>
        <v>11954.8</v>
      </c>
      <c r="F301" s="5">
        <v>11954.8</v>
      </c>
      <c r="G301" s="5">
        <v>0</v>
      </c>
      <c r="H301" s="17">
        <f t="shared" si="62"/>
        <v>833488.09</v>
      </c>
      <c r="I301" s="69">
        <v>833488.09</v>
      </c>
      <c r="J301" s="5"/>
      <c r="K301" s="17">
        <f t="shared" si="63"/>
        <v>653894.72</v>
      </c>
      <c r="L301" s="64">
        <v>653894.72</v>
      </c>
      <c r="M301" s="7"/>
      <c r="N301" s="4"/>
      <c r="O301" s="7">
        <f t="shared" si="59"/>
        <v>179593.37</v>
      </c>
      <c r="P301" s="8">
        <v>0</v>
      </c>
      <c r="Q301" s="17">
        <f aca="true" t="shared" si="64" ref="Q301:Q309">K301-N301</f>
        <v>653894.72</v>
      </c>
    </row>
    <row r="302" spans="2:17" ht="11.25">
      <c r="B302" s="2" t="s">
        <v>17</v>
      </c>
      <c r="C302" s="16" t="s">
        <v>56</v>
      </c>
      <c r="D302" s="8">
        <v>4.07</v>
      </c>
      <c r="E302" s="7">
        <f t="shared" si="61"/>
        <v>3778.14</v>
      </c>
      <c r="F302" s="5">
        <v>2570.7</v>
      </c>
      <c r="G302" s="5">
        <v>1207.44</v>
      </c>
      <c r="H302" s="17">
        <f t="shared" si="62"/>
        <v>166513.84</v>
      </c>
      <c r="I302" s="69">
        <v>115029.59</v>
      </c>
      <c r="J302" s="5">
        <v>51484.25</v>
      </c>
      <c r="K302" s="17">
        <f t="shared" si="63"/>
        <v>121980.05</v>
      </c>
      <c r="L302" s="8">
        <v>89618.67</v>
      </c>
      <c r="M302" s="7">
        <v>32361.38</v>
      </c>
      <c r="N302" s="4"/>
      <c r="O302" s="7">
        <f t="shared" si="59"/>
        <v>44533.78999999999</v>
      </c>
      <c r="P302" s="8">
        <v>0</v>
      </c>
      <c r="Q302" s="17">
        <f t="shared" si="64"/>
        <v>121980.05</v>
      </c>
    </row>
    <row r="303" spans="2:17" ht="11.25">
      <c r="B303" s="2" t="s">
        <v>18</v>
      </c>
      <c r="C303" s="16" t="s">
        <v>57</v>
      </c>
      <c r="D303" s="8">
        <v>5.81</v>
      </c>
      <c r="E303" s="7">
        <f t="shared" si="61"/>
        <v>11417</v>
      </c>
      <c r="F303" s="5">
        <v>8753.8</v>
      </c>
      <c r="G303" s="5">
        <v>2663.2</v>
      </c>
      <c r="H303" s="17">
        <f t="shared" si="62"/>
        <v>729708.99</v>
      </c>
      <c r="I303" s="69">
        <v>559503.9</v>
      </c>
      <c r="J303" s="5">
        <v>170205.09</v>
      </c>
      <c r="K303" s="17">
        <f t="shared" si="63"/>
        <v>599004.14</v>
      </c>
      <c r="L303" s="8">
        <v>428799.05</v>
      </c>
      <c r="M303" s="7">
        <v>170205.09</v>
      </c>
      <c r="N303" s="4"/>
      <c r="O303" s="7">
        <f t="shared" si="59"/>
        <v>130704.84999999998</v>
      </c>
      <c r="P303" s="8">
        <v>0</v>
      </c>
      <c r="Q303" s="17">
        <f t="shared" si="64"/>
        <v>599004.14</v>
      </c>
    </row>
    <row r="304" spans="2:17" ht="11.25">
      <c r="B304" s="2" t="s">
        <v>94</v>
      </c>
      <c r="C304" s="16" t="s">
        <v>58</v>
      </c>
      <c r="D304" s="8">
        <v>4.07</v>
      </c>
      <c r="E304" s="7">
        <f t="shared" si="61"/>
        <v>2479.8</v>
      </c>
      <c r="F304" s="5">
        <v>2479.8</v>
      </c>
      <c r="G304" s="5">
        <v>0</v>
      </c>
      <c r="H304" s="17">
        <f t="shared" si="62"/>
        <v>137149.14</v>
      </c>
      <c r="I304" s="69">
        <v>111020.97</v>
      </c>
      <c r="J304" s="5">
        <v>26128.17</v>
      </c>
      <c r="K304" s="17">
        <f t="shared" si="63"/>
        <v>105966.26000000001</v>
      </c>
      <c r="L304" s="8">
        <v>83088.94</v>
      </c>
      <c r="M304" s="7">
        <v>22877.32</v>
      </c>
      <c r="N304" s="4"/>
      <c r="O304" s="7">
        <f t="shared" si="59"/>
        <v>31182.880000000005</v>
      </c>
      <c r="P304" s="8">
        <v>0</v>
      </c>
      <c r="Q304" s="17">
        <f t="shared" si="64"/>
        <v>105966.26000000001</v>
      </c>
    </row>
    <row r="305" spans="2:17" ht="11.25">
      <c r="B305" s="2" t="s">
        <v>20</v>
      </c>
      <c r="C305" s="16" t="s">
        <v>59</v>
      </c>
      <c r="D305" s="8">
        <v>5.81</v>
      </c>
      <c r="E305" s="65">
        <f t="shared" si="61"/>
        <v>9004</v>
      </c>
      <c r="F305" s="5">
        <v>8536.3</v>
      </c>
      <c r="G305" s="5">
        <v>467.7</v>
      </c>
      <c r="H305" s="17">
        <f t="shared" si="62"/>
        <v>523132.08</v>
      </c>
      <c r="I305" s="69">
        <v>495958.68</v>
      </c>
      <c r="J305" s="5">
        <v>27173.4</v>
      </c>
      <c r="K305" s="17">
        <f t="shared" si="63"/>
        <v>383164.63</v>
      </c>
      <c r="L305" s="8">
        <v>360155.05</v>
      </c>
      <c r="M305" s="7">
        <v>23009.58</v>
      </c>
      <c r="N305" s="4"/>
      <c r="O305" s="7">
        <f t="shared" si="59"/>
        <v>139967.45</v>
      </c>
      <c r="P305" s="8">
        <v>0</v>
      </c>
      <c r="Q305" s="17">
        <f t="shared" si="64"/>
        <v>383164.63</v>
      </c>
    </row>
    <row r="306" spans="2:17" ht="11.25">
      <c r="B306" s="2" t="s">
        <v>21</v>
      </c>
      <c r="C306" s="44" t="s">
        <v>60</v>
      </c>
      <c r="D306" s="8">
        <v>4.07</v>
      </c>
      <c r="E306" s="8">
        <f t="shared" si="61"/>
        <v>1957.3</v>
      </c>
      <c r="F306" s="5">
        <v>1734.6</v>
      </c>
      <c r="G306" s="5">
        <v>222.7</v>
      </c>
      <c r="H306" s="19">
        <f t="shared" si="62"/>
        <v>79662.18</v>
      </c>
      <c r="I306" s="69">
        <v>70598.28</v>
      </c>
      <c r="J306" s="5">
        <v>9063.9</v>
      </c>
      <c r="K306" s="17">
        <f t="shared" si="63"/>
        <v>60158.01</v>
      </c>
      <c r="L306" s="8">
        <v>52534.96</v>
      </c>
      <c r="M306" s="8">
        <v>7623.05</v>
      </c>
      <c r="N306" s="5"/>
      <c r="O306" s="8">
        <f t="shared" si="59"/>
        <v>19504.16999999999</v>
      </c>
      <c r="P306" s="8">
        <v>0</v>
      </c>
      <c r="Q306" s="17">
        <f t="shared" si="64"/>
        <v>60158.01</v>
      </c>
    </row>
    <row r="307" spans="2:17" ht="11.25">
      <c r="B307" s="2" t="s">
        <v>67</v>
      </c>
      <c r="C307" s="44" t="s">
        <v>68</v>
      </c>
      <c r="D307" s="8">
        <v>5.81</v>
      </c>
      <c r="E307" s="74">
        <f t="shared" si="61"/>
        <v>9427</v>
      </c>
      <c r="F307" s="21">
        <v>9427</v>
      </c>
      <c r="G307" s="5">
        <v>0</v>
      </c>
      <c r="H307" s="19">
        <f t="shared" si="62"/>
        <v>493521.59</v>
      </c>
      <c r="I307" s="69">
        <v>493521.59</v>
      </c>
      <c r="J307" s="5"/>
      <c r="K307" s="17">
        <f t="shared" si="63"/>
        <v>353770.64</v>
      </c>
      <c r="L307" s="8">
        <v>353770.64</v>
      </c>
      <c r="M307" s="8"/>
      <c r="N307" s="5"/>
      <c r="O307" s="8">
        <f t="shared" si="59"/>
        <v>139750.95</v>
      </c>
      <c r="P307" s="8">
        <v>0</v>
      </c>
      <c r="Q307" s="17">
        <f t="shared" si="64"/>
        <v>353770.64</v>
      </c>
    </row>
    <row r="308" spans="2:17" ht="11.25">
      <c r="B308" s="2" t="s">
        <v>3</v>
      </c>
      <c r="C308" s="44" t="s">
        <v>73</v>
      </c>
      <c r="D308" s="8">
        <v>5.81</v>
      </c>
      <c r="E308" s="74">
        <f t="shared" si="61"/>
        <v>16023.8</v>
      </c>
      <c r="F308" s="5">
        <v>16023.8</v>
      </c>
      <c r="G308" s="5">
        <v>0</v>
      </c>
      <c r="H308" s="19">
        <f>I308+J308</f>
        <v>651881.29</v>
      </c>
      <c r="I308" s="69">
        <v>651881.29</v>
      </c>
      <c r="J308" s="5"/>
      <c r="K308" s="17">
        <f t="shared" si="63"/>
        <v>417954.85</v>
      </c>
      <c r="L308" s="8">
        <v>417954.85</v>
      </c>
      <c r="M308" s="8"/>
      <c r="N308" s="5"/>
      <c r="O308" s="8">
        <f t="shared" si="59"/>
        <v>233926.44000000006</v>
      </c>
      <c r="P308" s="8">
        <v>0</v>
      </c>
      <c r="Q308" s="17">
        <f t="shared" si="64"/>
        <v>417954.85</v>
      </c>
    </row>
    <row r="309" spans="2:17" ht="12" thickBot="1">
      <c r="B309" s="2" t="s">
        <v>7</v>
      </c>
      <c r="C309" s="16" t="s">
        <v>78</v>
      </c>
      <c r="D309" s="8">
        <v>5.81</v>
      </c>
      <c r="E309" s="65">
        <f>F309+G309</f>
        <v>3966</v>
      </c>
      <c r="F309" s="21">
        <v>3966</v>
      </c>
      <c r="G309" s="5">
        <v>0</v>
      </c>
      <c r="H309" s="17">
        <f>I309+J309</f>
        <v>155266.24</v>
      </c>
      <c r="I309" s="69">
        <v>138254.56</v>
      </c>
      <c r="J309" s="5">
        <v>17011.68</v>
      </c>
      <c r="K309" s="17">
        <f t="shared" si="63"/>
        <v>88445.61</v>
      </c>
      <c r="L309" s="8">
        <v>86434.17</v>
      </c>
      <c r="M309" s="62">
        <v>2011.44</v>
      </c>
      <c r="N309" s="7"/>
      <c r="O309" s="7">
        <f t="shared" si="59"/>
        <v>66820.62999999999</v>
      </c>
      <c r="P309" s="40">
        <v>0</v>
      </c>
      <c r="Q309" s="17">
        <f t="shared" si="64"/>
        <v>88445.61</v>
      </c>
    </row>
    <row r="310" spans="2:17" ht="13.5" thickBot="1">
      <c r="B310" s="77" t="s">
        <v>0</v>
      </c>
      <c r="C310" s="78"/>
      <c r="D310" s="79"/>
      <c r="E310" s="80">
        <f aca="true" t="shared" si="65" ref="E310:Q310">E290+E291+E292+E293+E294+E295+E296+E297+E298+E299+E300+E301+E302+E303+E304+E305+E306+E307+E308+E309</f>
        <v>133990.64</v>
      </c>
      <c r="F310" s="81">
        <f t="shared" si="65"/>
        <v>127522.30000000002</v>
      </c>
      <c r="G310" s="80">
        <f t="shared" si="65"/>
        <v>6468.339999999999</v>
      </c>
      <c r="H310" s="81">
        <f t="shared" si="65"/>
        <v>7927560.19</v>
      </c>
      <c r="I310" s="82">
        <f t="shared" si="65"/>
        <v>7542313.27</v>
      </c>
      <c r="J310" s="82">
        <f t="shared" si="65"/>
        <v>385246.92000000004</v>
      </c>
      <c r="K310" s="81">
        <f t="shared" si="65"/>
        <v>6023355.519999999</v>
      </c>
      <c r="L310" s="106">
        <f t="shared" si="65"/>
        <v>5679162.8999999985</v>
      </c>
      <c r="M310" s="108">
        <f t="shared" si="65"/>
        <v>344192.62</v>
      </c>
      <c r="N310" s="107">
        <f t="shared" si="65"/>
        <v>140785</v>
      </c>
      <c r="O310" s="81">
        <f t="shared" si="65"/>
        <v>1904204.67</v>
      </c>
      <c r="P310" s="81">
        <f t="shared" si="65"/>
        <v>0</v>
      </c>
      <c r="Q310" s="81">
        <f t="shared" si="65"/>
        <v>5882570.519999999</v>
      </c>
    </row>
    <row r="311" spans="2:17" ht="4.5" customHeight="1">
      <c r="B311" s="89"/>
      <c r="C311" s="78"/>
      <c r="D311" s="79"/>
      <c r="E311" s="80"/>
      <c r="F311" s="81"/>
      <c r="G311" s="80"/>
      <c r="H311" s="81"/>
      <c r="I311" s="82"/>
      <c r="J311" s="82"/>
      <c r="K311" s="81"/>
      <c r="L311" s="81"/>
      <c r="M311" s="81"/>
      <c r="N311" s="90"/>
      <c r="O311" s="81"/>
      <c r="P311" s="81"/>
      <c r="Q311" s="81"/>
    </row>
    <row r="312" spans="2:17" ht="12.75" hidden="1">
      <c r="B312" s="89"/>
      <c r="C312" s="78"/>
      <c r="D312" s="79"/>
      <c r="E312" s="80"/>
      <c r="F312" s="81"/>
      <c r="G312" s="80"/>
      <c r="H312" s="81"/>
      <c r="I312" s="82"/>
      <c r="J312" s="82"/>
      <c r="K312" s="81"/>
      <c r="L312" s="81"/>
      <c r="M312" s="81"/>
      <c r="N312" s="90"/>
      <c r="O312" s="81"/>
      <c r="P312" s="81"/>
      <c r="Q312" s="81"/>
    </row>
    <row r="313" spans="2:17" ht="12.75" hidden="1">
      <c r="B313" s="89"/>
      <c r="C313" s="78"/>
      <c r="D313" s="79"/>
      <c r="E313" s="80"/>
      <c r="F313" s="81"/>
      <c r="G313" s="80"/>
      <c r="H313" s="81"/>
      <c r="I313" s="82"/>
      <c r="J313" s="82"/>
      <c r="K313" s="81"/>
      <c r="L313" s="81"/>
      <c r="M313" s="81"/>
      <c r="N313" s="90"/>
      <c r="O313" s="81"/>
      <c r="P313" s="81"/>
      <c r="Q313" s="81"/>
    </row>
    <row r="314" spans="2:17" ht="12.75" hidden="1">
      <c r="B314" s="89"/>
      <c r="C314" s="78"/>
      <c r="D314" s="79"/>
      <c r="E314" s="80"/>
      <c r="F314" s="81"/>
      <c r="G314" s="80"/>
      <c r="H314" s="81"/>
      <c r="I314" s="82"/>
      <c r="J314" s="82"/>
      <c r="K314" s="81"/>
      <c r="L314" s="81"/>
      <c r="M314" s="81"/>
      <c r="N314" s="90"/>
      <c r="O314" s="81"/>
      <c r="P314" s="81"/>
      <c r="Q314" s="81"/>
    </row>
    <row r="315" spans="2:17" ht="12.75">
      <c r="B315" s="83" t="s">
        <v>1</v>
      </c>
      <c r="C315" s="84"/>
      <c r="D315" s="85"/>
      <c r="E315" s="86"/>
      <c r="F315" s="87">
        <v>127844.1</v>
      </c>
      <c r="G315" s="86">
        <v>6468</v>
      </c>
      <c r="H315" s="87">
        <f>I315+J315</f>
        <v>879464.55</v>
      </c>
      <c r="I315" s="88">
        <v>838251.11</v>
      </c>
      <c r="J315" s="88">
        <v>41213.44</v>
      </c>
      <c r="K315" s="87">
        <f>L315+M315</f>
        <v>639559.79</v>
      </c>
      <c r="L315" s="88">
        <v>632119.86</v>
      </c>
      <c r="M315" s="87">
        <v>7439.93</v>
      </c>
      <c r="N315" s="91"/>
      <c r="O315" s="87"/>
      <c r="P315" s="87"/>
      <c r="Q315" s="87"/>
    </row>
    <row r="316" spans="2:17" ht="12.75">
      <c r="B316" s="83" t="s">
        <v>100</v>
      </c>
      <c r="C316" s="85" t="s">
        <v>101</v>
      </c>
      <c r="D316" s="85"/>
      <c r="E316" s="86"/>
      <c r="F316" s="87"/>
      <c r="G316" s="86"/>
      <c r="H316" s="87">
        <f>H310+H315</f>
        <v>8807024.74</v>
      </c>
      <c r="I316" s="88">
        <f aca="true" t="shared" si="66" ref="I316:Q316">I310+I315</f>
        <v>8380564.38</v>
      </c>
      <c r="J316" s="88">
        <f t="shared" si="66"/>
        <v>426460.36000000004</v>
      </c>
      <c r="K316" s="88">
        <f t="shared" si="66"/>
        <v>6662915.309999999</v>
      </c>
      <c r="L316" s="88">
        <f t="shared" si="66"/>
        <v>6311282.759999999</v>
      </c>
      <c r="M316" s="87">
        <f t="shared" si="66"/>
        <v>351632.55</v>
      </c>
      <c r="N316" s="91">
        <f t="shared" si="66"/>
        <v>140785</v>
      </c>
      <c r="O316" s="88">
        <f t="shared" si="66"/>
        <v>1904204.67</v>
      </c>
      <c r="P316" s="92">
        <f t="shared" si="66"/>
        <v>0</v>
      </c>
      <c r="Q316" s="88">
        <f t="shared" si="66"/>
        <v>5882570.519999999</v>
      </c>
    </row>
    <row r="317" spans="2:17" ht="12.75" hidden="1">
      <c r="B317" s="83"/>
      <c r="C317" s="84"/>
      <c r="D317" s="85"/>
      <c r="E317" s="86"/>
      <c r="F317" s="87"/>
      <c r="G317" s="86"/>
      <c r="H317" s="87"/>
      <c r="I317" s="88"/>
      <c r="J317" s="88"/>
      <c r="K317" s="87"/>
      <c r="L317" s="87"/>
      <c r="M317" s="87"/>
      <c r="N317" s="91"/>
      <c r="O317" s="87"/>
      <c r="P317" s="87"/>
      <c r="Q317" s="87"/>
    </row>
    <row r="318" spans="2:17" ht="12.75" hidden="1">
      <c r="B318" s="83"/>
      <c r="C318" s="84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</row>
    <row r="319" spans="2:17" ht="10.5">
      <c r="B319" s="113" t="s">
        <v>66</v>
      </c>
      <c r="C319" s="114"/>
      <c r="D319" s="114"/>
      <c r="E319" s="114"/>
      <c r="F319" s="114"/>
      <c r="G319" s="114"/>
      <c r="H319" s="115"/>
      <c r="I319" s="113" t="s">
        <v>62</v>
      </c>
      <c r="J319" s="114"/>
      <c r="K319" s="114"/>
      <c r="L319" s="114"/>
      <c r="M319" s="114"/>
      <c r="N319" s="114"/>
      <c r="O319" s="114"/>
      <c r="P319" s="114"/>
      <c r="Q319" s="115"/>
    </row>
    <row r="322" spans="2:17" ht="10.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24" t="s">
        <v>23</v>
      </c>
      <c r="M322" s="124"/>
      <c r="N322" s="124"/>
      <c r="O322" s="124"/>
      <c r="P322" s="124"/>
      <c r="Q322" s="125"/>
    </row>
    <row r="323" spans="2:17" ht="10.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26" t="s">
        <v>24</v>
      </c>
      <c r="P323" s="126"/>
      <c r="Q323" s="127"/>
    </row>
    <row r="324" spans="2:18" ht="15">
      <c r="B324" s="128" t="s">
        <v>25</v>
      </c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</row>
    <row r="325" spans="2:18" ht="15.75" thickBot="1">
      <c r="B325" s="129" t="s">
        <v>103</v>
      </c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</row>
    <row r="326" spans="2:18" ht="23.25" customHeight="1">
      <c r="B326" s="120" t="s">
        <v>28</v>
      </c>
      <c r="C326" s="120" t="s">
        <v>29</v>
      </c>
      <c r="D326" s="120" t="s">
        <v>99</v>
      </c>
      <c r="E326" s="130" t="s">
        <v>31</v>
      </c>
      <c r="F326" s="132" t="s">
        <v>32</v>
      </c>
      <c r="G326" s="133"/>
      <c r="H326" s="118" t="s">
        <v>33</v>
      </c>
      <c r="I326" s="116" t="s">
        <v>102</v>
      </c>
      <c r="J326" s="117"/>
      <c r="K326" s="118" t="s">
        <v>34</v>
      </c>
      <c r="L326" s="116" t="s">
        <v>102</v>
      </c>
      <c r="M326" s="117"/>
      <c r="N326" s="60"/>
      <c r="O326" s="120" t="s">
        <v>35</v>
      </c>
      <c r="P326" s="122" t="s">
        <v>36</v>
      </c>
      <c r="Q326" s="122" t="s">
        <v>98</v>
      </c>
      <c r="R326" s="76"/>
    </row>
    <row r="327" spans="2:17" ht="137.25" thickBot="1">
      <c r="B327" s="121"/>
      <c r="C327" s="121"/>
      <c r="D327" s="121"/>
      <c r="E327" s="131"/>
      <c r="F327" s="11" t="s">
        <v>38</v>
      </c>
      <c r="G327" s="12" t="s">
        <v>39</v>
      </c>
      <c r="H327" s="119"/>
      <c r="I327" s="38" t="s">
        <v>65</v>
      </c>
      <c r="J327" s="14" t="s">
        <v>41</v>
      </c>
      <c r="K327" s="119"/>
      <c r="L327" s="39" t="s">
        <v>42</v>
      </c>
      <c r="M327" s="14" t="s">
        <v>93</v>
      </c>
      <c r="N327" s="61" t="s">
        <v>82</v>
      </c>
      <c r="O327" s="121"/>
      <c r="P327" s="123"/>
      <c r="Q327" s="123"/>
    </row>
    <row r="328" spans="2:17" ht="11.25">
      <c r="B328" s="1" t="s">
        <v>9</v>
      </c>
      <c r="C328" s="16" t="s">
        <v>44</v>
      </c>
      <c r="D328" s="7">
        <v>4.8</v>
      </c>
      <c r="E328" s="7">
        <f>F328+G328</f>
        <v>4333.9</v>
      </c>
      <c r="F328" s="51">
        <v>3131.8</v>
      </c>
      <c r="G328" s="4">
        <v>1202.1</v>
      </c>
      <c r="H328" s="17">
        <f>I328+J328</f>
        <v>227591.66999999998</v>
      </c>
      <c r="I328" s="51">
        <v>166725.43</v>
      </c>
      <c r="J328" s="4">
        <v>60866.24</v>
      </c>
      <c r="K328" s="17">
        <f>L328+M328</f>
        <v>195409.03999999998</v>
      </c>
      <c r="L328" s="7">
        <v>136592.4</v>
      </c>
      <c r="M328" s="65">
        <v>58816.64</v>
      </c>
      <c r="N328" s="4"/>
      <c r="O328" s="7">
        <f aca="true" t="shared" si="67" ref="O328:O347">H328-K328</f>
        <v>32182.630000000005</v>
      </c>
      <c r="P328" s="8">
        <v>0</v>
      </c>
      <c r="Q328" s="17">
        <f aca="true" t="shared" si="68" ref="Q328:Q337">K328-N328</f>
        <v>195409.03999999998</v>
      </c>
    </row>
    <row r="329" spans="2:17" ht="11.25">
      <c r="B329" s="2" t="s">
        <v>10</v>
      </c>
      <c r="C329" s="16" t="s">
        <v>45</v>
      </c>
      <c r="D329" s="8">
        <v>6.86</v>
      </c>
      <c r="E329" s="65">
        <f aca="true" t="shared" si="69" ref="E329:E346">F329+G329</f>
        <v>2299</v>
      </c>
      <c r="F329" s="5">
        <v>2076.4</v>
      </c>
      <c r="G329" s="5">
        <v>222.6</v>
      </c>
      <c r="H329" s="17">
        <f aca="true" t="shared" si="70" ref="H329:H345">I329+J329</f>
        <v>176057.55000000002</v>
      </c>
      <c r="I329" s="21">
        <v>159010.79</v>
      </c>
      <c r="J329" s="5">
        <v>17046.76</v>
      </c>
      <c r="K329" s="17">
        <f aca="true" t="shared" si="71" ref="K329:K347">L329+M329</f>
        <v>149922.31</v>
      </c>
      <c r="L329" s="8">
        <v>134402.59</v>
      </c>
      <c r="M329" s="7">
        <v>15519.72</v>
      </c>
      <c r="N329" s="4"/>
      <c r="O329" s="7">
        <f t="shared" si="67"/>
        <v>26135.24000000002</v>
      </c>
      <c r="P329" s="8">
        <v>0</v>
      </c>
      <c r="Q329" s="17">
        <f t="shared" si="68"/>
        <v>149922.31</v>
      </c>
    </row>
    <row r="330" spans="2:17" ht="13.5" customHeight="1">
      <c r="B330" s="2" t="s">
        <v>104</v>
      </c>
      <c r="C330" s="16" t="s">
        <v>46</v>
      </c>
      <c r="D330" s="8">
        <v>6.86</v>
      </c>
      <c r="E330" s="7">
        <f t="shared" si="69"/>
        <v>3566</v>
      </c>
      <c r="F330" s="5">
        <v>3566</v>
      </c>
      <c r="G330" s="5">
        <v>0</v>
      </c>
      <c r="H330" s="17">
        <f t="shared" si="70"/>
        <v>272442.06</v>
      </c>
      <c r="I330" s="21">
        <v>272442.06</v>
      </c>
      <c r="J330" s="5">
        <v>0</v>
      </c>
      <c r="K330" s="17">
        <f t="shared" si="71"/>
        <v>234546.56</v>
      </c>
      <c r="L330" s="8">
        <v>234546.56</v>
      </c>
      <c r="M330" s="8">
        <v>0</v>
      </c>
      <c r="N330" s="4"/>
      <c r="O330" s="7">
        <f t="shared" si="67"/>
        <v>37895.5</v>
      </c>
      <c r="P330" s="8">
        <v>0</v>
      </c>
      <c r="Q330" s="17">
        <f t="shared" si="68"/>
        <v>234546.56</v>
      </c>
    </row>
    <row r="331" spans="2:17" ht="11.25">
      <c r="B331" s="2" t="s">
        <v>11</v>
      </c>
      <c r="C331" s="16" t="s">
        <v>47</v>
      </c>
      <c r="D331" s="8">
        <v>4.8</v>
      </c>
      <c r="E331" s="7">
        <f t="shared" si="69"/>
        <v>4437.9</v>
      </c>
      <c r="F331" s="5">
        <v>4437.9</v>
      </c>
      <c r="G331" s="5">
        <v>0</v>
      </c>
      <c r="H331" s="17">
        <f t="shared" si="70"/>
        <v>236869.2</v>
      </c>
      <c r="I331" s="21">
        <v>236869.2</v>
      </c>
      <c r="J331" s="5">
        <v>0</v>
      </c>
      <c r="K331" s="17">
        <f t="shared" si="71"/>
        <v>195238.32</v>
      </c>
      <c r="L331" s="8">
        <v>195238.32</v>
      </c>
      <c r="M331" s="8">
        <v>0</v>
      </c>
      <c r="N331" s="4"/>
      <c r="O331" s="7">
        <f t="shared" si="67"/>
        <v>41630.880000000005</v>
      </c>
      <c r="P331" s="8">
        <v>0</v>
      </c>
      <c r="Q331" s="17">
        <f t="shared" si="68"/>
        <v>195238.32</v>
      </c>
    </row>
    <row r="332" spans="2:17" ht="11.25">
      <c r="B332" s="2" t="s">
        <v>12</v>
      </c>
      <c r="C332" s="16" t="s">
        <v>48</v>
      </c>
      <c r="D332" s="8">
        <v>6.86</v>
      </c>
      <c r="E332" s="65">
        <f t="shared" si="69"/>
        <v>15635</v>
      </c>
      <c r="F332" s="5">
        <v>15635</v>
      </c>
      <c r="G332" s="5">
        <v>0</v>
      </c>
      <c r="H332" s="17">
        <f t="shared" si="70"/>
        <v>1197327.67</v>
      </c>
      <c r="I332" s="21">
        <v>1197327.67</v>
      </c>
      <c r="J332" s="5">
        <v>0</v>
      </c>
      <c r="K332" s="17">
        <f t="shared" si="71"/>
        <v>1002250.85</v>
      </c>
      <c r="L332" s="8">
        <v>1002250.85</v>
      </c>
      <c r="M332" s="8">
        <v>0</v>
      </c>
      <c r="N332" s="4"/>
      <c r="O332" s="7">
        <f t="shared" si="67"/>
        <v>195076.81999999995</v>
      </c>
      <c r="P332" s="8">
        <v>0</v>
      </c>
      <c r="Q332" s="17">
        <f t="shared" si="68"/>
        <v>1002250.85</v>
      </c>
    </row>
    <row r="333" spans="2:17" ht="11.25">
      <c r="B333" s="2" t="s">
        <v>8</v>
      </c>
      <c r="C333" s="16" t="s">
        <v>49</v>
      </c>
      <c r="D333" s="8">
        <v>4.8</v>
      </c>
      <c r="E333" s="7">
        <f t="shared" si="69"/>
        <v>4413.2</v>
      </c>
      <c r="F333" s="5">
        <v>4413.2</v>
      </c>
      <c r="G333" s="5">
        <v>0</v>
      </c>
      <c r="H333" s="17">
        <f t="shared" si="70"/>
        <v>234631.99</v>
      </c>
      <c r="I333" s="21">
        <v>234631.99</v>
      </c>
      <c r="J333" s="5">
        <v>0</v>
      </c>
      <c r="K333" s="17">
        <f t="shared" si="71"/>
        <v>202415.17</v>
      </c>
      <c r="L333" s="8">
        <v>202415.17</v>
      </c>
      <c r="M333" s="8">
        <v>0</v>
      </c>
      <c r="N333" s="4"/>
      <c r="O333" s="7">
        <f t="shared" si="67"/>
        <v>32216.819999999978</v>
      </c>
      <c r="P333" s="8">
        <v>0</v>
      </c>
      <c r="Q333" s="17">
        <f t="shared" si="68"/>
        <v>202415.17</v>
      </c>
    </row>
    <row r="334" spans="2:17" ht="11.25">
      <c r="B334" s="2" t="s">
        <v>13</v>
      </c>
      <c r="C334" s="16" t="s">
        <v>50</v>
      </c>
      <c r="D334" s="8">
        <v>6.86</v>
      </c>
      <c r="E334" s="7">
        <f t="shared" si="69"/>
        <v>6756.1</v>
      </c>
      <c r="F334" s="5">
        <v>6756.1</v>
      </c>
      <c r="G334" s="5">
        <v>0</v>
      </c>
      <c r="H334" s="17">
        <f t="shared" si="70"/>
        <v>516076.01</v>
      </c>
      <c r="I334" s="21">
        <v>516076.01</v>
      </c>
      <c r="J334" s="5">
        <v>0</v>
      </c>
      <c r="K334" s="17">
        <f t="shared" si="71"/>
        <v>445741.11</v>
      </c>
      <c r="L334" s="8">
        <v>445741.11</v>
      </c>
      <c r="M334" s="8">
        <v>0</v>
      </c>
      <c r="N334" s="4"/>
      <c r="O334" s="7">
        <f t="shared" si="67"/>
        <v>70334.90000000002</v>
      </c>
      <c r="P334" s="8">
        <v>0</v>
      </c>
      <c r="Q334" s="17">
        <f t="shared" si="68"/>
        <v>445741.11</v>
      </c>
    </row>
    <row r="335" spans="2:17" ht="11.25">
      <c r="B335" s="2" t="s">
        <v>14</v>
      </c>
      <c r="C335" s="16" t="s">
        <v>51</v>
      </c>
      <c r="D335" s="8">
        <v>6.86</v>
      </c>
      <c r="E335" s="7">
        <f t="shared" si="69"/>
        <v>3952.9</v>
      </c>
      <c r="F335" s="5">
        <v>3952.9</v>
      </c>
      <c r="G335" s="5">
        <v>0</v>
      </c>
      <c r="H335" s="17">
        <f t="shared" si="70"/>
        <v>302728.36</v>
      </c>
      <c r="I335" s="21">
        <v>302728.36</v>
      </c>
      <c r="J335" s="5">
        <v>0</v>
      </c>
      <c r="K335" s="17">
        <f t="shared" si="71"/>
        <v>268755.38</v>
      </c>
      <c r="L335" s="8">
        <v>268755.38</v>
      </c>
      <c r="M335" s="8">
        <v>0</v>
      </c>
      <c r="N335" s="4"/>
      <c r="O335" s="7">
        <f t="shared" si="67"/>
        <v>33972.97999999998</v>
      </c>
      <c r="P335" s="8">
        <v>0</v>
      </c>
      <c r="Q335" s="17">
        <f t="shared" si="68"/>
        <v>268755.38</v>
      </c>
    </row>
    <row r="336" spans="2:17" ht="11.25">
      <c r="B336" s="2" t="s">
        <v>15</v>
      </c>
      <c r="C336" s="16" t="s">
        <v>52</v>
      </c>
      <c r="D336" s="8">
        <v>6.86</v>
      </c>
      <c r="E336" s="7">
        <f t="shared" si="69"/>
        <v>10567.400000000001</v>
      </c>
      <c r="F336" s="5">
        <v>10146.2</v>
      </c>
      <c r="G336" s="5">
        <v>421.2</v>
      </c>
      <c r="H336" s="17">
        <f t="shared" si="70"/>
        <v>778867.28</v>
      </c>
      <c r="I336" s="21">
        <v>770710.05</v>
      </c>
      <c r="J336" s="5">
        <v>8157.23</v>
      </c>
      <c r="K336" s="17">
        <f t="shared" si="71"/>
        <v>658621.82</v>
      </c>
      <c r="L336" s="8">
        <v>650464.59</v>
      </c>
      <c r="M336" s="7">
        <v>8157.23</v>
      </c>
      <c r="N336" s="4"/>
      <c r="O336" s="7">
        <f t="shared" si="67"/>
        <v>120245.46000000008</v>
      </c>
      <c r="P336" s="8">
        <v>0</v>
      </c>
      <c r="Q336" s="17">
        <f t="shared" si="68"/>
        <v>658621.82</v>
      </c>
    </row>
    <row r="337" spans="2:17" ht="11.25">
      <c r="B337" s="2" t="s">
        <v>4</v>
      </c>
      <c r="C337" s="16" t="s">
        <v>53</v>
      </c>
      <c r="D337" s="8">
        <v>6.86</v>
      </c>
      <c r="E337" s="65">
        <f t="shared" si="69"/>
        <v>3882.3</v>
      </c>
      <c r="F337" s="21">
        <v>3882.3</v>
      </c>
      <c r="G337" s="5">
        <v>0</v>
      </c>
      <c r="H337" s="17">
        <f t="shared" si="70"/>
        <v>296427.61</v>
      </c>
      <c r="I337" s="21">
        <v>296427.61</v>
      </c>
      <c r="J337" s="5">
        <v>0</v>
      </c>
      <c r="K337" s="17">
        <f t="shared" si="71"/>
        <v>258029.61</v>
      </c>
      <c r="L337" s="8">
        <v>258029.61</v>
      </c>
      <c r="M337" s="7">
        <v>0</v>
      </c>
      <c r="N337" s="4"/>
      <c r="O337" s="7">
        <f t="shared" si="67"/>
        <v>38398</v>
      </c>
      <c r="P337" s="8">
        <v>0</v>
      </c>
      <c r="Q337" s="17">
        <f t="shared" si="68"/>
        <v>258029.61</v>
      </c>
    </row>
    <row r="338" spans="2:17" ht="11.25">
      <c r="B338" s="2" t="s">
        <v>5</v>
      </c>
      <c r="C338" s="16" t="s">
        <v>54</v>
      </c>
      <c r="D338" s="8">
        <v>6.86</v>
      </c>
      <c r="E338" s="7">
        <f t="shared" si="69"/>
        <v>4279.9</v>
      </c>
      <c r="F338" s="5">
        <v>4218.5</v>
      </c>
      <c r="G338" s="5">
        <v>61.4</v>
      </c>
      <c r="H338" s="17">
        <f t="shared" si="70"/>
        <v>326928.2</v>
      </c>
      <c r="I338" s="21">
        <v>322226.24</v>
      </c>
      <c r="J338" s="5">
        <v>4701.96</v>
      </c>
      <c r="K338" s="17">
        <f t="shared" si="71"/>
        <v>282679.68</v>
      </c>
      <c r="L338" s="8">
        <v>278396.5</v>
      </c>
      <c r="M338" s="7">
        <v>4283.18</v>
      </c>
      <c r="N338" s="7">
        <v>140785</v>
      </c>
      <c r="O338" s="7">
        <f t="shared" si="67"/>
        <v>44248.52000000002</v>
      </c>
      <c r="P338" s="8">
        <v>0</v>
      </c>
      <c r="Q338" s="17">
        <f>K338-N338</f>
        <v>141894.68</v>
      </c>
    </row>
    <row r="339" spans="2:17" ht="11.25">
      <c r="B339" s="2" t="s">
        <v>16</v>
      </c>
      <c r="C339" s="16" t="s">
        <v>55</v>
      </c>
      <c r="D339" s="8">
        <v>6.86</v>
      </c>
      <c r="E339" s="7">
        <f t="shared" si="69"/>
        <v>11954.8</v>
      </c>
      <c r="F339" s="5">
        <v>11954.8</v>
      </c>
      <c r="G339" s="5">
        <v>0</v>
      </c>
      <c r="H339" s="17">
        <f t="shared" si="70"/>
        <v>915498.05</v>
      </c>
      <c r="I339" s="21">
        <v>915498.05</v>
      </c>
      <c r="J339" s="5">
        <v>0</v>
      </c>
      <c r="K339" s="17">
        <f t="shared" si="71"/>
        <v>782503.27</v>
      </c>
      <c r="L339" s="64">
        <v>782503.27</v>
      </c>
      <c r="M339" s="7">
        <v>0</v>
      </c>
      <c r="N339" s="4"/>
      <c r="O339" s="7">
        <f t="shared" si="67"/>
        <v>132994.78000000003</v>
      </c>
      <c r="P339" s="8">
        <v>0</v>
      </c>
      <c r="Q339" s="17">
        <f aca="true" t="shared" si="72" ref="Q339:Q347">K339-N339</f>
        <v>782503.27</v>
      </c>
    </row>
    <row r="340" spans="2:17" ht="11.25">
      <c r="B340" s="2" t="s">
        <v>17</v>
      </c>
      <c r="C340" s="16" t="s">
        <v>56</v>
      </c>
      <c r="D340" s="8">
        <v>4.8</v>
      </c>
      <c r="E340" s="7">
        <f t="shared" si="69"/>
        <v>3825.44</v>
      </c>
      <c r="F340" s="5">
        <v>2618</v>
      </c>
      <c r="G340" s="5">
        <v>1207.44</v>
      </c>
      <c r="H340" s="17">
        <f t="shared" si="70"/>
        <v>184383.47</v>
      </c>
      <c r="I340" s="21">
        <v>127595.99</v>
      </c>
      <c r="J340" s="5">
        <v>56787.48</v>
      </c>
      <c r="K340" s="17">
        <f t="shared" si="71"/>
        <v>141973.88</v>
      </c>
      <c r="L340" s="8">
        <v>109612.5</v>
      </c>
      <c r="M340" s="7">
        <v>32361.38</v>
      </c>
      <c r="N340" s="4"/>
      <c r="O340" s="7">
        <f t="shared" si="67"/>
        <v>42409.59</v>
      </c>
      <c r="P340" s="8">
        <v>0</v>
      </c>
      <c r="Q340" s="17">
        <f t="shared" si="72"/>
        <v>141973.88</v>
      </c>
    </row>
    <row r="341" spans="1:17" ht="11.25">
      <c r="A341" s="2">
        <v>527206.45</v>
      </c>
      <c r="B341" s="2" t="s">
        <v>18</v>
      </c>
      <c r="C341" s="16" t="s">
        <v>57</v>
      </c>
      <c r="D341" s="8">
        <v>6.86</v>
      </c>
      <c r="E341" s="7">
        <f t="shared" si="69"/>
        <v>11417</v>
      </c>
      <c r="F341" s="5">
        <v>8753.8</v>
      </c>
      <c r="G341" s="5">
        <v>2663.2</v>
      </c>
      <c r="H341" s="17">
        <f t="shared" si="70"/>
        <v>808029.61</v>
      </c>
      <c r="I341" s="21">
        <v>619554.97</v>
      </c>
      <c r="J341" s="5">
        <v>188474.64</v>
      </c>
      <c r="K341" s="17">
        <f t="shared" si="71"/>
        <v>697411.5399999999</v>
      </c>
      <c r="L341" s="8">
        <v>527206.45</v>
      </c>
      <c r="M341" s="7">
        <v>170205.09</v>
      </c>
      <c r="N341" s="4"/>
      <c r="O341" s="7">
        <f t="shared" si="67"/>
        <v>110618.07000000007</v>
      </c>
      <c r="P341" s="8">
        <v>0</v>
      </c>
      <c r="Q341" s="17">
        <f t="shared" si="72"/>
        <v>697411.5399999999</v>
      </c>
    </row>
    <row r="342" spans="2:17" ht="11.25">
      <c r="B342" s="2" t="s">
        <v>94</v>
      </c>
      <c r="C342" s="16" t="s">
        <v>58</v>
      </c>
      <c r="D342" s="8">
        <v>4.8</v>
      </c>
      <c r="E342" s="7">
        <f t="shared" si="69"/>
        <v>2479.8</v>
      </c>
      <c r="F342" s="5">
        <v>2479.8</v>
      </c>
      <c r="G342" s="5">
        <v>0</v>
      </c>
      <c r="H342" s="17">
        <f t="shared" si="70"/>
        <v>152476.02</v>
      </c>
      <c r="I342" s="21">
        <v>122924.01</v>
      </c>
      <c r="J342" s="5">
        <v>29552.01</v>
      </c>
      <c r="K342" s="17">
        <f t="shared" si="71"/>
        <v>127384.29</v>
      </c>
      <c r="L342" s="8">
        <v>101603.84</v>
      </c>
      <c r="M342" s="7">
        <v>25780.45</v>
      </c>
      <c r="N342" s="4"/>
      <c r="O342" s="7">
        <f t="shared" si="67"/>
        <v>25091.729999999996</v>
      </c>
      <c r="P342" s="8">
        <v>0</v>
      </c>
      <c r="Q342" s="17">
        <f t="shared" si="72"/>
        <v>127384.29</v>
      </c>
    </row>
    <row r="343" spans="2:17" ht="11.25">
      <c r="B343" s="2" t="s">
        <v>20</v>
      </c>
      <c r="C343" s="16" t="s">
        <v>59</v>
      </c>
      <c r="D343" s="8">
        <v>6.86</v>
      </c>
      <c r="E343" s="65">
        <f t="shared" si="69"/>
        <v>9004</v>
      </c>
      <c r="F343" s="5">
        <v>8536.3</v>
      </c>
      <c r="G343" s="5">
        <v>467.7</v>
      </c>
      <c r="H343" s="17">
        <f t="shared" si="70"/>
        <v>584899.4199999999</v>
      </c>
      <c r="I343" s="21">
        <v>554517.6</v>
      </c>
      <c r="J343" s="5">
        <v>30381.82</v>
      </c>
      <c r="K343" s="17">
        <f t="shared" si="71"/>
        <v>477486.83999999997</v>
      </c>
      <c r="L343" s="8">
        <v>451719.98</v>
      </c>
      <c r="M343" s="7">
        <v>25766.86</v>
      </c>
      <c r="N343" s="4"/>
      <c r="O343" s="7">
        <f t="shared" si="67"/>
        <v>107412.57999999996</v>
      </c>
      <c r="P343" s="8">
        <v>0</v>
      </c>
      <c r="Q343" s="17">
        <f t="shared" si="72"/>
        <v>477486.83999999997</v>
      </c>
    </row>
    <row r="344" spans="2:17" ht="11.25">
      <c r="B344" s="2" t="s">
        <v>21</v>
      </c>
      <c r="C344" s="44" t="s">
        <v>60</v>
      </c>
      <c r="D344" s="8">
        <v>4.8</v>
      </c>
      <c r="E344" s="8">
        <f t="shared" si="69"/>
        <v>1957.3</v>
      </c>
      <c r="F344" s="5">
        <v>1734.6</v>
      </c>
      <c r="G344" s="5">
        <v>222.7</v>
      </c>
      <c r="H344" s="19">
        <f t="shared" si="70"/>
        <v>89057.22</v>
      </c>
      <c r="I344" s="21">
        <v>78924.36</v>
      </c>
      <c r="J344" s="5">
        <v>10132.86</v>
      </c>
      <c r="K344" s="17">
        <f t="shared" si="71"/>
        <v>74525.7</v>
      </c>
      <c r="L344" s="8">
        <v>66181.14</v>
      </c>
      <c r="M344" s="8">
        <v>8344.56</v>
      </c>
      <c r="N344" s="5"/>
      <c r="O344" s="8">
        <f t="shared" si="67"/>
        <v>14531.520000000004</v>
      </c>
      <c r="P344" s="8">
        <v>0</v>
      </c>
      <c r="Q344" s="17">
        <f t="shared" si="72"/>
        <v>74525.7</v>
      </c>
    </row>
    <row r="345" spans="2:17" ht="11.25">
      <c r="B345" s="2" t="s">
        <v>67</v>
      </c>
      <c r="C345" s="44" t="s">
        <v>68</v>
      </c>
      <c r="D345" s="8">
        <v>6.86</v>
      </c>
      <c r="E345" s="74">
        <f t="shared" si="69"/>
        <v>9527.4</v>
      </c>
      <c r="F345" s="21">
        <v>9527.4</v>
      </c>
      <c r="G345" s="5">
        <v>0</v>
      </c>
      <c r="H345" s="19">
        <f t="shared" si="70"/>
        <v>558879.58</v>
      </c>
      <c r="I345" s="21">
        <v>558879.58</v>
      </c>
      <c r="J345" s="5">
        <v>0</v>
      </c>
      <c r="K345" s="17">
        <f t="shared" si="71"/>
        <v>455386.32</v>
      </c>
      <c r="L345" s="8">
        <v>455386.32</v>
      </c>
      <c r="M345" s="8">
        <v>0</v>
      </c>
      <c r="N345" s="5"/>
      <c r="O345" s="8">
        <f t="shared" si="67"/>
        <v>103493.25999999995</v>
      </c>
      <c r="P345" s="8">
        <v>0</v>
      </c>
      <c r="Q345" s="17">
        <f t="shared" si="72"/>
        <v>455386.32</v>
      </c>
    </row>
    <row r="346" spans="2:17" ht="11.25">
      <c r="B346" s="2" t="s">
        <v>3</v>
      </c>
      <c r="C346" s="44" t="s">
        <v>73</v>
      </c>
      <c r="D346" s="8">
        <v>6.86</v>
      </c>
      <c r="E346" s="74">
        <f t="shared" si="69"/>
        <v>16057.1</v>
      </c>
      <c r="F346" s="5">
        <v>16057.1</v>
      </c>
      <c r="G346" s="5">
        <v>0</v>
      </c>
      <c r="H346" s="19">
        <f>I346+J346</f>
        <v>762033.08</v>
      </c>
      <c r="I346" s="21">
        <v>762033.08</v>
      </c>
      <c r="J346" s="5">
        <v>0</v>
      </c>
      <c r="K346" s="17">
        <f t="shared" si="71"/>
        <v>588226.67</v>
      </c>
      <c r="L346" s="8">
        <v>588226.67</v>
      </c>
      <c r="M346" s="8">
        <v>0</v>
      </c>
      <c r="N346" s="5"/>
      <c r="O346" s="8">
        <f t="shared" si="67"/>
        <v>173806.40999999992</v>
      </c>
      <c r="P346" s="8">
        <v>0</v>
      </c>
      <c r="Q346" s="17">
        <f t="shared" si="72"/>
        <v>588226.67</v>
      </c>
    </row>
    <row r="347" spans="2:17" ht="11.25">
      <c r="B347" s="2" t="s">
        <v>7</v>
      </c>
      <c r="C347" s="16" t="s">
        <v>78</v>
      </c>
      <c r="D347" s="8">
        <v>6.86</v>
      </c>
      <c r="E347" s="65">
        <f>F347+G347</f>
        <v>3966</v>
      </c>
      <c r="F347" s="21">
        <v>3966</v>
      </c>
      <c r="G347" s="5">
        <v>0</v>
      </c>
      <c r="H347" s="17">
        <f>I347+J347</f>
        <v>185820.69</v>
      </c>
      <c r="I347" s="21">
        <v>165461.33</v>
      </c>
      <c r="J347" s="5">
        <v>20359.36</v>
      </c>
      <c r="K347" s="17">
        <f t="shared" si="71"/>
        <v>130199.75</v>
      </c>
      <c r="L347" s="8">
        <v>127802.31</v>
      </c>
      <c r="M347" s="7">
        <v>2397.44</v>
      </c>
      <c r="N347" s="4"/>
      <c r="O347" s="7">
        <f t="shared" si="67"/>
        <v>55620.94</v>
      </c>
      <c r="P347" s="40">
        <v>0</v>
      </c>
      <c r="Q347" s="17">
        <f t="shared" si="72"/>
        <v>130199.75</v>
      </c>
    </row>
    <row r="348" spans="2:17" ht="13.5" thickBot="1">
      <c r="B348" s="41" t="s">
        <v>0</v>
      </c>
      <c r="C348" s="42"/>
      <c r="D348" s="43"/>
      <c r="E348" s="63">
        <f aca="true" t="shared" si="73" ref="E348:Q348">E328+E329+E330+E331+E332+E333+E334+E335+E336+E337+E338+E339+E340+E341+E342+E343+E344+E345+E346+E347</f>
        <v>134312.44</v>
      </c>
      <c r="F348" s="57">
        <f t="shared" si="73"/>
        <v>127844.10000000002</v>
      </c>
      <c r="G348" s="63">
        <f t="shared" si="73"/>
        <v>6468.339999999999</v>
      </c>
      <c r="H348" s="57">
        <f t="shared" si="73"/>
        <v>8807024.739999998</v>
      </c>
      <c r="I348" s="67">
        <f t="shared" si="73"/>
        <v>8380564.379999999</v>
      </c>
      <c r="J348" s="67">
        <f t="shared" si="73"/>
        <v>426460.36000000004</v>
      </c>
      <c r="K348" s="57">
        <f t="shared" si="73"/>
        <v>7368708.109999999</v>
      </c>
      <c r="L348" s="67">
        <f t="shared" si="73"/>
        <v>7017075.559999999</v>
      </c>
      <c r="M348" s="57">
        <f t="shared" si="73"/>
        <v>351632.55</v>
      </c>
      <c r="N348" s="70">
        <f t="shared" si="73"/>
        <v>140785</v>
      </c>
      <c r="O348" s="57">
        <f t="shared" si="73"/>
        <v>1438316.63</v>
      </c>
      <c r="P348" s="57">
        <f t="shared" si="73"/>
        <v>0</v>
      </c>
      <c r="Q348" s="57">
        <f t="shared" si="73"/>
        <v>7227923.109999999</v>
      </c>
    </row>
    <row r="349" spans="2:17" ht="8.25" customHeight="1">
      <c r="B349" s="33"/>
      <c r="C349" s="34"/>
      <c r="D349" s="35"/>
      <c r="E349" s="35"/>
      <c r="F349" s="35"/>
      <c r="G349" s="35"/>
      <c r="H349" s="36"/>
      <c r="I349" s="37"/>
      <c r="J349" s="35"/>
      <c r="K349" s="35"/>
      <c r="L349" s="35"/>
      <c r="M349" s="35"/>
      <c r="N349" s="35"/>
      <c r="O349" s="35"/>
      <c r="P349" s="35"/>
      <c r="Q349" s="35"/>
    </row>
    <row r="350" spans="2:17" ht="20.25" customHeight="1">
      <c r="B350" s="147" t="s">
        <v>66</v>
      </c>
      <c r="C350" s="147"/>
      <c r="D350" s="147"/>
      <c r="E350" s="147"/>
      <c r="F350" s="147"/>
      <c r="G350" s="147"/>
      <c r="H350" s="147"/>
      <c r="I350" s="147" t="s">
        <v>62</v>
      </c>
      <c r="J350" s="147"/>
      <c r="K350" s="147"/>
      <c r="L350" s="147"/>
      <c r="M350" s="147"/>
      <c r="N350" s="147"/>
      <c r="O350" s="147"/>
      <c r="P350" s="147"/>
      <c r="Q350" s="147"/>
    </row>
    <row r="351" spans="2:17" ht="20.25" customHeight="1" thickBot="1">
      <c r="B351" s="94"/>
      <c r="C351" s="94"/>
      <c r="D351" s="94"/>
      <c r="E351" s="94"/>
      <c r="F351" s="94"/>
      <c r="G351" s="94" t="s">
        <v>2</v>
      </c>
      <c r="H351" s="94"/>
      <c r="I351" s="94"/>
      <c r="J351" s="94">
        <v>41213.44</v>
      </c>
      <c r="K351" s="94"/>
      <c r="L351" s="94"/>
      <c r="M351" s="94">
        <v>45226.04</v>
      </c>
      <c r="N351" s="94"/>
      <c r="O351" s="94"/>
      <c r="P351" s="94"/>
      <c r="Q351" s="94"/>
    </row>
    <row r="352" spans="1:17" ht="20.25" customHeight="1" thickBot="1">
      <c r="A352" s="25"/>
      <c r="B352" s="96" t="s">
        <v>108</v>
      </c>
      <c r="C352" s="97"/>
      <c r="D352" s="97"/>
      <c r="E352" s="97"/>
      <c r="F352" s="97"/>
      <c r="G352" s="97" t="s">
        <v>107</v>
      </c>
      <c r="H352" s="97"/>
      <c r="I352" s="97"/>
      <c r="J352" s="98">
        <f>J348+J351</f>
        <v>467673.80000000005</v>
      </c>
      <c r="K352" s="97"/>
      <c r="L352" s="97"/>
      <c r="M352" s="98">
        <f>M348+M351</f>
        <v>396858.58999999997</v>
      </c>
      <c r="N352" s="97"/>
      <c r="O352" s="97"/>
      <c r="P352" s="97"/>
      <c r="Q352" s="99"/>
    </row>
    <row r="353" spans="2:17" ht="10.5"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</row>
    <row r="355" spans="2:17" ht="10.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24" t="s">
        <v>23</v>
      </c>
      <c r="M355" s="124"/>
      <c r="N355" s="124"/>
      <c r="O355" s="124"/>
      <c r="P355" s="124"/>
      <c r="Q355" s="125"/>
    </row>
    <row r="356" spans="2:17" ht="10.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26" t="s">
        <v>24</v>
      </c>
      <c r="P356" s="126"/>
      <c r="Q356" s="127"/>
    </row>
    <row r="357" spans="2:18" ht="15">
      <c r="B357" s="128" t="s">
        <v>25</v>
      </c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</row>
    <row r="358" spans="2:18" ht="15.75" thickBot="1">
      <c r="B358" s="129" t="s">
        <v>105</v>
      </c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</row>
    <row r="359" spans="2:18" ht="30.75" customHeight="1">
      <c r="B359" s="120" t="s">
        <v>28</v>
      </c>
      <c r="C359" s="120" t="s">
        <v>29</v>
      </c>
      <c r="D359" s="120" t="s">
        <v>99</v>
      </c>
      <c r="E359" s="130" t="s">
        <v>31</v>
      </c>
      <c r="F359" s="132" t="s">
        <v>32</v>
      </c>
      <c r="G359" s="133"/>
      <c r="H359" s="118" t="s">
        <v>33</v>
      </c>
      <c r="I359" s="116" t="s">
        <v>106</v>
      </c>
      <c r="J359" s="117"/>
      <c r="K359" s="118" t="s">
        <v>34</v>
      </c>
      <c r="L359" s="116" t="s">
        <v>106</v>
      </c>
      <c r="M359" s="117"/>
      <c r="N359" s="60"/>
      <c r="O359" s="120" t="s">
        <v>35</v>
      </c>
      <c r="P359" s="122" t="s">
        <v>36</v>
      </c>
      <c r="Q359" s="122" t="s">
        <v>98</v>
      </c>
      <c r="R359" s="93"/>
    </row>
    <row r="360" spans="2:17" ht="137.25" thickBot="1">
      <c r="B360" s="121"/>
      <c r="C360" s="121"/>
      <c r="D360" s="121"/>
      <c r="E360" s="131"/>
      <c r="F360" s="11" t="s">
        <v>38</v>
      </c>
      <c r="G360" s="12" t="s">
        <v>39</v>
      </c>
      <c r="H360" s="119"/>
      <c r="I360" s="38" t="s">
        <v>65</v>
      </c>
      <c r="J360" s="14" t="s">
        <v>41</v>
      </c>
      <c r="K360" s="119"/>
      <c r="L360" s="39" t="s">
        <v>42</v>
      </c>
      <c r="M360" s="14" t="s">
        <v>93</v>
      </c>
      <c r="N360" s="61" t="s">
        <v>82</v>
      </c>
      <c r="O360" s="121"/>
      <c r="P360" s="123"/>
      <c r="Q360" s="123"/>
    </row>
    <row r="361" spans="2:17" ht="11.25">
      <c r="B361" s="1" t="s">
        <v>9</v>
      </c>
      <c r="C361" s="16" t="s">
        <v>44</v>
      </c>
      <c r="D361" s="7">
        <v>4.8</v>
      </c>
      <c r="E361" s="7">
        <f>F361+G361</f>
        <v>4333.9</v>
      </c>
      <c r="F361" s="51">
        <v>3131.8</v>
      </c>
      <c r="G361" s="4">
        <v>1202.1</v>
      </c>
      <c r="H361" s="17">
        <f>I361+J361</f>
        <v>247267.83000000002</v>
      </c>
      <c r="I361" s="56">
        <v>181758.07</v>
      </c>
      <c r="J361" s="4">
        <v>65509.76</v>
      </c>
      <c r="K361" s="17">
        <f>L361+M361</f>
        <v>200046.09</v>
      </c>
      <c r="L361" s="7">
        <v>136592.4</v>
      </c>
      <c r="M361" s="65">
        <v>63453.69</v>
      </c>
      <c r="N361" s="4"/>
      <c r="O361" s="7">
        <f aca="true" t="shared" si="74" ref="O361:O380">H361-K361</f>
        <v>47221.74000000002</v>
      </c>
      <c r="P361" s="8">
        <v>0</v>
      </c>
      <c r="Q361" s="17">
        <f aca="true" t="shared" si="75" ref="Q361:Q370">K361-N361</f>
        <v>200046.09</v>
      </c>
    </row>
    <row r="362" spans="2:17" ht="11.25">
      <c r="B362" s="2" t="s">
        <v>10</v>
      </c>
      <c r="C362" s="16" t="s">
        <v>45</v>
      </c>
      <c r="D362" s="8">
        <v>6.86</v>
      </c>
      <c r="E362" s="65">
        <f aca="true" t="shared" si="76" ref="E362:E379">F362+G362</f>
        <v>2299</v>
      </c>
      <c r="F362" s="5">
        <v>2076.4</v>
      </c>
      <c r="G362" s="5">
        <v>222.6</v>
      </c>
      <c r="H362" s="17">
        <f aca="true" t="shared" si="77" ref="H362:H378">I362+J362</f>
        <v>191828.69</v>
      </c>
      <c r="I362" s="48">
        <v>173254.89</v>
      </c>
      <c r="J362" s="5">
        <v>18573.8</v>
      </c>
      <c r="K362" s="17">
        <f aca="true" t="shared" si="78" ref="K362:K380">L362+M362</f>
        <v>152976.38</v>
      </c>
      <c r="L362" s="8">
        <v>134402.59</v>
      </c>
      <c r="M362" s="7">
        <v>18573.79</v>
      </c>
      <c r="N362" s="4"/>
      <c r="O362" s="7">
        <f t="shared" si="74"/>
        <v>38852.31</v>
      </c>
      <c r="P362" s="8">
        <v>0</v>
      </c>
      <c r="Q362" s="17">
        <f t="shared" si="75"/>
        <v>152976.38</v>
      </c>
    </row>
    <row r="363" spans="2:17" ht="14.25" customHeight="1">
      <c r="B363" s="2" t="s">
        <v>104</v>
      </c>
      <c r="C363" s="16" t="s">
        <v>46</v>
      </c>
      <c r="D363" s="8">
        <v>6.86</v>
      </c>
      <c r="E363" s="7">
        <f t="shared" si="76"/>
        <v>3566</v>
      </c>
      <c r="F363" s="5">
        <v>3566</v>
      </c>
      <c r="G363" s="5">
        <v>0</v>
      </c>
      <c r="H363" s="17">
        <f t="shared" si="77"/>
        <v>296904.84</v>
      </c>
      <c r="I363" s="48">
        <v>296904.84</v>
      </c>
      <c r="J363" s="5"/>
      <c r="K363" s="17">
        <f t="shared" si="78"/>
        <v>234546.56</v>
      </c>
      <c r="L363" s="8">
        <v>234546.56</v>
      </c>
      <c r="M363" s="8"/>
      <c r="N363" s="4"/>
      <c r="O363" s="7">
        <f t="shared" si="74"/>
        <v>62358.28000000003</v>
      </c>
      <c r="P363" s="8">
        <v>0</v>
      </c>
      <c r="Q363" s="17">
        <f t="shared" si="75"/>
        <v>234546.56</v>
      </c>
    </row>
    <row r="364" spans="2:17" ht="11.25">
      <c r="B364" s="2" t="s">
        <v>11</v>
      </c>
      <c r="C364" s="16" t="s">
        <v>47</v>
      </c>
      <c r="D364" s="8">
        <v>4.8</v>
      </c>
      <c r="E364" s="7">
        <f t="shared" si="76"/>
        <v>4437.9</v>
      </c>
      <c r="F364" s="5">
        <v>4437.9</v>
      </c>
      <c r="G364" s="5">
        <v>0</v>
      </c>
      <c r="H364" s="17">
        <f t="shared" si="77"/>
        <v>258078</v>
      </c>
      <c r="I364" s="48">
        <v>258078</v>
      </c>
      <c r="J364" s="5"/>
      <c r="K364" s="17">
        <f t="shared" si="78"/>
        <v>195238.32</v>
      </c>
      <c r="L364" s="8">
        <v>195238.32</v>
      </c>
      <c r="M364" s="8"/>
      <c r="N364" s="4"/>
      <c r="O364" s="7">
        <f t="shared" si="74"/>
        <v>62839.67999999999</v>
      </c>
      <c r="P364" s="8">
        <v>0</v>
      </c>
      <c r="Q364" s="17">
        <f t="shared" si="75"/>
        <v>195238.32</v>
      </c>
    </row>
    <row r="365" spans="2:17" ht="11.25">
      <c r="B365" s="2" t="s">
        <v>12</v>
      </c>
      <c r="C365" s="16" t="s">
        <v>48</v>
      </c>
      <c r="D365" s="8">
        <v>6.86</v>
      </c>
      <c r="E365" s="65">
        <f t="shared" si="76"/>
        <v>15635</v>
      </c>
      <c r="F365" s="5">
        <v>15635</v>
      </c>
      <c r="G365" s="5">
        <v>0</v>
      </c>
      <c r="H365" s="17">
        <f t="shared" si="77"/>
        <v>1304583.73</v>
      </c>
      <c r="I365" s="48">
        <v>1304583.73</v>
      </c>
      <c r="J365" s="5"/>
      <c r="K365" s="17">
        <f t="shared" si="78"/>
        <v>1002250.85</v>
      </c>
      <c r="L365" s="8">
        <v>1002250.85</v>
      </c>
      <c r="M365" s="8"/>
      <c r="N365" s="4"/>
      <c r="O365" s="7">
        <f t="shared" si="74"/>
        <v>302332.88</v>
      </c>
      <c r="P365" s="8">
        <v>0</v>
      </c>
      <c r="Q365" s="17">
        <f t="shared" si="75"/>
        <v>1002250.85</v>
      </c>
    </row>
    <row r="366" spans="2:17" ht="11.25">
      <c r="B366" s="2" t="s">
        <v>8</v>
      </c>
      <c r="C366" s="16" t="s">
        <v>49</v>
      </c>
      <c r="D366" s="8">
        <v>4.8</v>
      </c>
      <c r="E366" s="7">
        <f t="shared" si="76"/>
        <v>4413.2</v>
      </c>
      <c r="F366" s="5">
        <v>4413.2</v>
      </c>
      <c r="G366" s="5">
        <v>0</v>
      </c>
      <c r="H366" s="17">
        <f t="shared" si="77"/>
        <v>255815.35</v>
      </c>
      <c r="I366" s="48">
        <v>255815.35</v>
      </c>
      <c r="J366" s="5"/>
      <c r="K366" s="17">
        <f t="shared" si="78"/>
        <v>202415.17</v>
      </c>
      <c r="L366" s="8">
        <v>202415.17</v>
      </c>
      <c r="M366" s="8"/>
      <c r="N366" s="4"/>
      <c r="O366" s="7">
        <f t="shared" si="74"/>
        <v>53400.17999999999</v>
      </c>
      <c r="P366" s="8">
        <v>0</v>
      </c>
      <c r="Q366" s="17">
        <f t="shared" si="75"/>
        <v>202415.17</v>
      </c>
    </row>
    <row r="367" spans="2:17" ht="11.25">
      <c r="B367" s="2" t="s">
        <v>13</v>
      </c>
      <c r="C367" s="16" t="s">
        <v>50</v>
      </c>
      <c r="D367" s="8">
        <v>6.86</v>
      </c>
      <c r="E367" s="7">
        <f t="shared" si="76"/>
        <v>6756.1</v>
      </c>
      <c r="F367" s="5">
        <v>6756.1</v>
      </c>
      <c r="G367" s="5">
        <v>0</v>
      </c>
      <c r="H367" s="17">
        <f t="shared" si="77"/>
        <v>562422.82</v>
      </c>
      <c r="I367" s="48">
        <v>562422.82</v>
      </c>
      <c r="J367" s="5"/>
      <c r="K367" s="17">
        <f t="shared" si="78"/>
        <v>445741.11</v>
      </c>
      <c r="L367" s="8">
        <v>445741.11</v>
      </c>
      <c r="M367" s="8"/>
      <c r="N367" s="4"/>
      <c r="O367" s="7">
        <f t="shared" si="74"/>
        <v>116681.70999999996</v>
      </c>
      <c r="P367" s="8">
        <v>0</v>
      </c>
      <c r="Q367" s="17">
        <f t="shared" si="75"/>
        <v>445741.11</v>
      </c>
    </row>
    <row r="368" spans="2:17" ht="11.25">
      <c r="B368" s="2" t="s">
        <v>14</v>
      </c>
      <c r="C368" s="16" t="s">
        <v>51</v>
      </c>
      <c r="D368" s="8">
        <v>6.86</v>
      </c>
      <c r="E368" s="7">
        <f t="shared" si="76"/>
        <v>3952.9</v>
      </c>
      <c r="F368" s="5">
        <v>3952.9</v>
      </c>
      <c r="G368" s="5">
        <v>0</v>
      </c>
      <c r="H368" s="17">
        <f t="shared" si="77"/>
        <v>329845.26</v>
      </c>
      <c r="I368" s="48">
        <v>329845.26</v>
      </c>
      <c r="J368" s="5"/>
      <c r="K368" s="17">
        <f t="shared" si="78"/>
        <v>268755.38</v>
      </c>
      <c r="L368" s="8">
        <v>268755.38</v>
      </c>
      <c r="M368" s="8"/>
      <c r="N368" s="4"/>
      <c r="O368" s="7">
        <f t="shared" si="74"/>
        <v>61089.880000000005</v>
      </c>
      <c r="P368" s="8">
        <v>0</v>
      </c>
      <c r="Q368" s="17">
        <f t="shared" si="75"/>
        <v>268755.38</v>
      </c>
    </row>
    <row r="369" spans="2:17" ht="11.25">
      <c r="B369" s="2" t="s">
        <v>15</v>
      </c>
      <c r="C369" s="16" t="s">
        <v>52</v>
      </c>
      <c r="D369" s="8">
        <v>6.86</v>
      </c>
      <c r="E369" s="7">
        <f t="shared" si="76"/>
        <v>10567.400000000001</v>
      </c>
      <c r="F369" s="5">
        <v>10146.2</v>
      </c>
      <c r="G369" s="5">
        <v>421.2</v>
      </c>
      <c r="H369" s="17">
        <f t="shared" si="77"/>
        <v>848470.3099999999</v>
      </c>
      <c r="I369" s="48">
        <v>840313.08</v>
      </c>
      <c r="J369" s="5">
        <v>8157.23</v>
      </c>
      <c r="K369" s="17">
        <f t="shared" si="78"/>
        <v>658621.82</v>
      </c>
      <c r="L369" s="8">
        <v>650464.59</v>
      </c>
      <c r="M369" s="7">
        <v>8157.23</v>
      </c>
      <c r="N369" s="4"/>
      <c r="O369" s="7">
        <f t="shared" si="74"/>
        <v>189848.49</v>
      </c>
      <c r="P369" s="8">
        <v>0</v>
      </c>
      <c r="Q369" s="17">
        <f t="shared" si="75"/>
        <v>658621.82</v>
      </c>
    </row>
    <row r="370" spans="2:17" ht="11.25">
      <c r="B370" s="2" t="s">
        <v>4</v>
      </c>
      <c r="C370" s="16" t="s">
        <v>53</v>
      </c>
      <c r="D370" s="8">
        <v>6.86</v>
      </c>
      <c r="E370" s="65">
        <f t="shared" si="76"/>
        <v>3882.3</v>
      </c>
      <c r="F370" s="21">
        <v>3882.3</v>
      </c>
      <c r="G370" s="5">
        <v>0</v>
      </c>
      <c r="H370" s="17">
        <f t="shared" si="77"/>
        <v>323060.18</v>
      </c>
      <c r="I370" s="48">
        <v>323060.18</v>
      </c>
      <c r="J370" s="5"/>
      <c r="K370" s="17">
        <f t="shared" si="78"/>
        <v>258029.61</v>
      </c>
      <c r="L370" s="8">
        <v>258029.61</v>
      </c>
      <c r="M370" s="7"/>
      <c r="N370" s="4"/>
      <c r="O370" s="7">
        <f t="shared" si="74"/>
        <v>65030.57000000001</v>
      </c>
      <c r="P370" s="8">
        <v>0</v>
      </c>
      <c r="Q370" s="17">
        <f t="shared" si="75"/>
        <v>258029.61</v>
      </c>
    </row>
    <row r="371" spans="2:17" ht="11.25">
      <c r="B371" s="2" t="s">
        <v>5</v>
      </c>
      <c r="C371" s="16" t="s">
        <v>54</v>
      </c>
      <c r="D371" s="8">
        <v>6.86</v>
      </c>
      <c r="E371" s="7">
        <f t="shared" si="76"/>
        <v>4279.9</v>
      </c>
      <c r="F371" s="5">
        <v>4218.5</v>
      </c>
      <c r="G371" s="5">
        <v>61.4</v>
      </c>
      <c r="H371" s="17">
        <f t="shared" si="77"/>
        <v>356288.31999999995</v>
      </c>
      <c r="I371" s="48">
        <v>351165.16</v>
      </c>
      <c r="J371" s="5">
        <v>5123.16</v>
      </c>
      <c r="K371" s="17">
        <f t="shared" si="78"/>
        <v>282908.4</v>
      </c>
      <c r="L371" s="8">
        <v>278396.5</v>
      </c>
      <c r="M371" s="7">
        <v>4511.9</v>
      </c>
      <c r="N371" s="7">
        <v>140785</v>
      </c>
      <c r="O371" s="7">
        <f t="shared" si="74"/>
        <v>73379.91999999993</v>
      </c>
      <c r="P371" s="8">
        <v>0</v>
      </c>
      <c r="Q371" s="17">
        <f>K371-N371</f>
        <v>142123.40000000002</v>
      </c>
    </row>
    <row r="372" spans="2:17" ht="11.25">
      <c r="B372" s="2" t="s">
        <v>16</v>
      </c>
      <c r="C372" s="16" t="s">
        <v>55</v>
      </c>
      <c r="D372" s="8">
        <v>6.86</v>
      </c>
      <c r="E372" s="7">
        <f t="shared" si="76"/>
        <v>11954.8</v>
      </c>
      <c r="F372" s="5">
        <v>11954.8</v>
      </c>
      <c r="G372" s="5">
        <v>0</v>
      </c>
      <c r="H372" s="17">
        <f t="shared" si="77"/>
        <v>997508.01</v>
      </c>
      <c r="I372" s="48">
        <v>997508.01</v>
      </c>
      <c r="J372" s="5"/>
      <c r="K372" s="17">
        <f t="shared" si="78"/>
        <v>782503.27</v>
      </c>
      <c r="L372" s="64">
        <v>782503.27</v>
      </c>
      <c r="M372" s="7"/>
      <c r="N372" s="4"/>
      <c r="O372" s="7">
        <f t="shared" si="74"/>
        <v>215004.74</v>
      </c>
      <c r="P372" s="8">
        <v>0</v>
      </c>
      <c r="Q372" s="17">
        <f aca="true" t="shared" si="79" ref="Q372:Q380">K372-N372</f>
        <v>782503.27</v>
      </c>
    </row>
    <row r="373" spans="2:17" ht="11.25">
      <c r="B373" s="2" t="s">
        <v>17</v>
      </c>
      <c r="C373" s="16" t="s">
        <v>56</v>
      </c>
      <c r="D373" s="8">
        <v>4.8</v>
      </c>
      <c r="E373" s="7">
        <f t="shared" si="76"/>
        <v>3825.44</v>
      </c>
      <c r="F373" s="5">
        <v>2618</v>
      </c>
      <c r="G373" s="5">
        <v>1207.44</v>
      </c>
      <c r="H373" s="17">
        <f t="shared" si="77"/>
        <v>202253.1</v>
      </c>
      <c r="I373" s="48">
        <v>140162.39</v>
      </c>
      <c r="J373" s="5">
        <v>62090.71</v>
      </c>
      <c r="K373" s="17">
        <f t="shared" si="78"/>
        <v>152478.15</v>
      </c>
      <c r="L373" s="8">
        <v>109612.5</v>
      </c>
      <c r="M373" s="7">
        <v>42865.65</v>
      </c>
      <c r="N373" s="4"/>
      <c r="O373" s="7">
        <f t="shared" si="74"/>
        <v>49774.95000000001</v>
      </c>
      <c r="P373" s="8">
        <v>0</v>
      </c>
      <c r="Q373" s="17">
        <f t="shared" si="79"/>
        <v>152478.15</v>
      </c>
    </row>
    <row r="374" spans="2:17" ht="11.25">
      <c r="B374" s="2" t="s">
        <v>18</v>
      </c>
      <c r="C374" s="16" t="s">
        <v>57</v>
      </c>
      <c r="D374" s="8">
        <v>6.86</v>
      </c>
      <c r="E374" s="7">
        <f t="shared" si="76"/>
        <v>11417</v>
      </c>
      <c r="F374" s="5">
        <v>8753.8</v>
      </c>
      <c r="G374" s="5">
        <v>2663.2</v>
      </c>
      <c r="H374" s="17">
        <f t="shared" si="77"/>
        <v>886350.23</v>
      </c>
      <c r="I374" s="48">
        <v>679606.04</v>
      </c>
      <c r="J374" s="5">
        <v>206744.19</v>
      </c>
      <c r="K374" s="17">
        <f t="shared" si="78"/>
        <v>715681.09</v>
      </c>
      <c r="L374" s="8">
        <v>527206.45</v>
      </c>
      <c r="M374" s="7">
        <v>188474.64</v>
      </c>
      <c r="N374" s="4"/>
      <c r="O374" s="7">
        <f t="shared" si="74"/>
        <v>170669.14</v>
      </c>
      <c r="P374" s="8">
        <v>0</v>
      </c>
      <c r="Q374" s="17">
        <f t="shared" si="79"/>
        <v>715681.09</v>
      </c>
    </row>
    <row r="375" spans="2:17" ht="11.25">
      <c r="B375" s="2" t="s">
        <v>94</v>
      </c>
      <c r="C375" s="16" t="s">
        <v>58</v>
      </c>
      <c r="D375" s="8">
        <v>4.8</v>
      </c>
      <c r="E375" s="7">
        <f t="shared" si="76"/>
        <v>2479.8</v>
      </c>
      <c r="F375" s="5">
        <v>2479.8</v>
      </c>
      <c r="G375" s="5">
        <v>0</v>
      </c>
      <c r="H375" s="17">
        <f t="shared" si="77"/>
        <v>167802.9</v>
      </c>
      <c r="I375" s="48">
        <v>134827.05</v>
      </c>
      <c r="J375" s="5">
        <v>32975.85</v>
      </c>
      <c r="K375" s="17">
        <f t="shared" si="78"/>
        <v>130808.13</v>
      </c>
      <c r="L375" s="8">
        <v>101603.84</v>
      </c>
      <c r="M375" s="7">
        <v>29204.29</v>
      </c>
      <c r="N375" s="4"/>
      <c r="O375" s="7">
        <f t="shared" si="74"/>
        <v>36994.76999999999</v>
      </c>
      <c r="P375" s="8">
        <v>0</v>
      </c>
      <c r="Q375" s="17">
        <f t="shared" si="79"/>
        <v>130808.13</v>
      </c>
    </row>
    <row r="376" spans="2:17" ht="11.25">
      <c r="B376" s="2" t="s">
        <v>20</v>
      </c>
      <c r="C376" s="16" t="s">
        <v>59</v>
      </c>
      <c r="D376" s="8">
        <v>6.86</v>
      </c>
      <c r="E376" s="65">
        <f t="shared" si="76"/>
        <v>9004</v>
      </c>
      <c r="F376" s="5">
        <v>8536.3</v>
      </c>
      <c r="G376" s="5">
        <v>467.7</v>
      </c>
      <c r="H376" s="17">
        <f t="shared" si="77"/>
        <v>646666.76</v>
      </c>
      <c r="I376" s="48">
        <v>613076.52</v>
      </c>
      <c r="J376" s="5">
        <v>33590.24</v>
      </c>
      <c r="K376" s="17">
        <f t="shared" si="78"/>
        <v>480665.69</v>
      </c>
      <c r="L376" s="8">
        <v>451719.98</v>
      </c>
      <c r="M376" s="7">
        <v>28945.71</v>
      </c>
      <c r="N376" s="4"/>
      <c r="O376" s="7">
        <f t="shared" si="74"/>
        <v>166001.07</v>
      </c>
      <c r="P376" s="8">
        <v>0</v>
      </c>
      <c r="Q376" s="17">
        <f t="shared" si="79"/>
        <v>480665.69</v>
      </c>
    </row>
    <row r="377" spans="2:17" ht="11.25">
      <c r="B377" s="2" t="s">
        <v>21</v>
      </c>
      <c r="C377" s="44" t="s">
        <v>60</v>
      </c>
      <c r="D377" s="8">
        <v>4.8</v>
      </c>
      <c r="E377" s="8">
        <f t="shared" si="76"/>
        <v>1957.3</v>
      </c>
      <c r="F377" s="5">
        <v>1734.6</v>
      </c>
      <c r="G377" s="5">
        <v>222.7</v>
      </c>
      <c r="H377" s="19">
        <f t="shared" si="77"/>
        <v>98452.26000000001</v>
      </c>
      <c r="I377" s="48">
        <v>87250.44</v>
      </c>
      <c r="J377" s="5">
        <v>11201.82</v>
      </c>
      <c r="K377" s="17">
        <f t="shared" si="78"/>
        <v>75849.75</v>
      </c>
      <c r="L377" s="8">
        <v>66181.14</v>
      </c>
      <c r="M377" s="8">
        <v>9668.61</v>
      </c>
      <c r="N377" s="5"/>
      <c r="O377" s="8">
        <f t="shared" si="74"/>
        <v>22602.51000000001</v>
      </c>
      <c r="P377" s="8">
        <v>0</v>
      </c>
      <c r="Q377" s="17">
        <f t="shared" si="79"/>
        <v>75849.75</v>
      </c>
    </row>
    <row r="378" spans="2:17" ht="11.25">
      <c r="B378" s="2" t="s">
        <v>67</v>
      </c>
      <c r="C378" s="44" t="s">
        <v>68</v>
      </c>
      <c r="D378" s="8">
        <v>6.86</v>
      </c>
      <c r="E378" s="74">
        <f t="shared" si="76"/>
        <v>9527.4</v>
      </c>
      <c r="F378" s="21">
        <v>9527.4</v>
      </c>
      <c r="G378" s="5">
        <v>0</v>
      </c>
      <c r="H378" s="19">
        <f t="shared" si="77"/>
        <v>624237.57</v>
      </c>
      <c r="I378" s="48">
        <v>624237.57</v>
      </c>
      <c r="J378" s="5"/>
      <c r="K378" s="17">
        <f t="shared" si="78"/>
        <v>455386.32</v>
      </c>
      <c r="L378" s="8">
        <v>455386.32</v>
      </c>
      <c r="M378" s="8"/>
      <c r="N378" s="5"/>
      <c r="O378" s="8">
        <f t="shared" si="74"/>
        <v>168851.24999999994</v>
      </c>
      <c r="P378" s="8">
        <v>0</v>
      </c>
      <c r="Q378" s="17">
        <f t="shared" si="79"/>
        <v>455386.32</v>
      </c>
    </row>
    <row r="379" spans="2:17" ht="11.25">
      <c r="B379" s="2" t="s">
        <v>3</v>
      </c>
      <c r="C379" s="44" t="s">
        <v>73</v>
      </c>
      <c r="D379" s="8">
        <v>6.86</v>
      </c>
      <c r="E379" s="74">
        <f t="shared" si="76"/>
        <v>16057.1</v>
      </c>
      <c r="F379" s="5">
        <v>16057.1</v>
      </c>
      <c r="G379" s="5">
        <v>0</v>
      </c>
      <c r="H379" s="19">
        <f>I379+J379</f>
        <v>872184.87</v>
      </c>
      <c r="I379" s="48">
        <v>872184.87</v>
      </c>
      <c r="J379" s="5"/>
      <c r="K379" s="17">
        <f t="shared" si="78"/>
        <v>588226.67</v>
      </c>
      <c r="L379" s="8">
        <v>588226.67</v>
      </c>
      <c r="M379" s="8"/>
      <c r="N379" s="5"/>
      <c r="O379" s="8">
        <f t="shared" si="74"/>
        <v>283958.19999999995</v>
      </c>
      <c r="P379" s="8">
        <v>0</v>
      </c>
      <c r="Q379" s="17">
        <f t="shared" si="79"/>
        <v>588226.67</v>
      </c>
    </row>
    <row r="380" spans="2:17" ht="11.25">
      <c r="B380" s="2" t="s">
        <v>7</v>
      </c>
      <c r="C380" s="16" t="s">
        <v>78</v>
      </c>
      <c r="D380" s="8">
        <v>6.86</v>
      </c>
      <c r="E380" s="65">
        <f>F380+G380</f>
        <v>3966</v>
      </c>
      <c r="F380" s="21">
        <v>3966</v>
      </c>
      <c r="G380" s="5">
        <v>0</v>
      </c>
      <c r="H380" s="17">
        <f>I380+J380</f>
        <v>216375.14</v>
      </c>
      <c r="I380" s="48">
        <v>192668.1</v>
      </c>
      <c r="J380" s="5">
        <v>23707.04</v>
      </c>
      <c r="K380" s="17">
        <f t="shared" si="78"/>
        <v>130605.39</v>
      </c>
      <c r="L380" s="8">
        <v>127802.31</v>
      </c>
      <c r="M380" s="7">
        <v>2803.08</v>
      </c>
      <c r="N380" s="4"/>
      <c r="O380" s="7">
        <f t="shared" si="74"/>
        <v>85769.75000000001</v>
      </c>
      <c r="P380" s="40">
        <v>0</v>
      </c>
      <c r="Q380" s="17">
        <f t="shared" si="79"/>
        <v>130605.39</v>
      </c>
    </row>
    <row r="381" spans="2:17" ht="13.5" thickBot="1">
      <c r="B381" s="41" t="s">
        <v>0</v>
      </c>
      <c r="C381" s="42"/>
      <c r="D381" s="43"/>
      <c r="E381" s="63">
        <f aca="true" t="shared" si="80" ref="E381:Q381">E361+E362+E363+E364+E365+E366+E367+E368+E369+E370+E371+E372+E373+E374+E375+E376+E377+E378+E379+E380</f>
        <v>134312.44</v>
      </c>
      <c r="F381" s="57">
        <f t="shared" si="80"/>
        <v>127844.10000000002</v>
      </c>
      <c r="G381" s="63">
        <f t="shared" si="80"/>
        <v>6468.339999999999</v>
      </c>
      <c r="H381" s="57">
        <f t="shared" si="80"/>
        <v>9686396.169999998</v>
      </c>
      <c r="I381" s="67">
        <f t="shared" si="80"/>
        <v>9218722.37</v>
      </c>
      <c r="J381" s="67">
        <f t="shared" si="80"/>
        <v>467673.79999999993</v>
      </c>
      <c r="K381" s="57">
        <f t="shared" si="80"/>
        <v>7413734.149999999</v>
      </c>
      <c r="L381" s="67">
        <f t="shared" si="80"/>
        <v>7017075.559999999</v>
      </c>
      <c r="M381" s="57">
        <f t="shared" si="80"/>
        <v>396658.59</v>
      </c>
      <c r="N381" s="70">
        <f t="shared" si="80"/>
        <v>140785</v>
      </c>
      <c r="O381" s="57">
        <f t="shared" si="80"/>
        <v>2272662.0199999996</v>
      </c>
      <c r="P381" s="57">
        <f t="shared" si="80"/>
        <v>0</v>
      </c>
      <c r="Q381" s="57">
        <f t="shared" si="80"/>
        <v>7272949.149999999</v>
      </c>
    </row>
    <row r="382" spans="2:17" ht="12.75">
      <c r="B382" s="33"/>
      <c r="C382" s="34"/>
      <c r="D382" s="35"/>
      <c r="E382" s="35"/>
      <c r="F382" s="35"/>
      <c r="G382" s="35"/>
      <c r="H382" s="36"/>
      <c r="I382" s="37"/>
      <c r="J382" s="35"/>
      <c r="K382" s="35"/>
      <c r="L382" s="35"/>
      <c r="M382" s="35"/>
      <c r="N382" s="35"/>
      <c r="O382" s="35"/>
      <c r="P382" s="35"/>
      <c r="Q382" s="35"/>
    </row>
    <row r="383" spans="2:17" ht="10.5">
      <c r="B383" s="113" t="s">
        <v>66</v>
      </c>
      <c r="C383" s="114"/>
      <c r="D383" s="114"/>
      <c r="E383" s="114"/>
      <c r="F383" s="114"/>
      <c r="G383" s="114"/>
      <c r="H383" s="115"/>
      <c r="I383" s="113" t="s">
        <v>62</v>
      </c>
      <c r="J383" s="114"/>
      <c r="K383" s="114"/>
      <c r="L383" s="114"/>
      <c r="M383" s="114"/>
      <c r="N383" s="114"/>
      <c r="O383" s="114"/>
      <c r="P383" s="114"/>
      <c r="Q383" s="115"/>
    </row>
    <row r="385" spans="2:17" ht="10.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24" t="s">
        <v>23</v>
      </c>
      <c r="M385" s="124"/>
      <c r="N385" s="124"/>
      <c r="O385" s="124"/>
      <c r="P385" s="124"/>
      <c r="Q385" s="125"/>
    </row>
    <row r="386" spans="2:17" ht="10.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26" t="s">
        <v>24</v>
      </c>
      <c r="P386" s="126"/>
      <c r="Q386" s="127"/>
    </row>
    <row r="387" spans="2:18" ht="15">
      <c r="B387" s="128" t="s">
        <v>25</v>
      </c>
      <c r="C387" s="128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</row>
    <row r="388" spans="2:18" ht="15.75" thickBot="1">
      <c r="B388" s="129" t="s">
        <v>109</v>
      </c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</row>
    <row r="389" spans="2:18" ht="27.75" customHeight="1">
      <c r="B389" s="120" t="s">
        <v>28</v>
      </c>
      <c r="C389" s="120" t="s">
        <v>29</v>
      </c>
      <c r="D389" s="120" t="s">
        <v>99</v>
      </c>
      <c r="E389" s="130" t="s">
        <v>31</v>
      </c>
      <c r="F389" s="132" t="s">
        <v>32</v>
      </c>
      <c r="G389" s="133"/>
      <c r="H389" s="118" t="s">
        <v>33</v>
      </c>
      <c r="I389" s="116" t="s">
        <v>110</v>
      </c>
      <c r="J389" s="117"/>
      <c r="K389" s="118" t="s">
        <v>34</v>
      </c>
      <c r="L389" s="116" t="s">
        <v>110</v>
      </c>
      <c r="M389" s="117"/>
      <c r="N389" s="60"/>
      <c r="O389" s="120" t="s">
        <v>35</v>
      </c>
      <c r="P389" s="122" t="s">
        <v>36</v>
      </c>
      <c r="Q389" s="122" t="s">
        <v>98</v>
      </c>
      <c r="R389" s="100"/>
    </row>
    <row r="390" spans="2:17" ht="137.25" thickBot="1">
      <c r="B390" s="121"/>
      <c r="C390" s="121"/>
      <c r="D390" s="121"/>
      <c r="E390" s="131"/>
      <c r="F390" s="11" t="s">
        <v>38</v>
      </c>
      <c r="G390" s="12" t="s">
        <v>39</v>
      </c>
      <c r="H390" s="119"/>
      <c r="I390" s="38" t="s">
        <v>65</v>
      </c>
      <c r="J390" s="14" t="s">
        <v>41</v>
      </c>
      <c r="K390" s="119"/>
      <c r="L390" s="39" t="s">
        <v>42</v>
      </c>
      <c r="M390" s="14" t="s">
        <v>93</v>
      </c>
      <c r="N390" s="61" t="s">
        <v>82</v>
      </c>
      <c r="O390" s="121"/>
      <c r="P390" s="123"/>
      <c r="Q390" s="123"/>
    </row>
    <row r="391" spans="2:17" ht="11.25">
      <c r="B391" s="1" t="s">
        <v>9</v>
      </c>
      <c r="C391" s="16" t="s">
        <v>44</v>
      </c>
      <c r="D391" s="7">
        <v>4.8</v>
      </c>
      <c r="E391" s="7">
        <f>F391+G391</f>
        <v>4333.9</v>
      </c>
      <c r="F391" s="51">
        <v>3131.8</v>
      </c>
      <c r="G391" s="4">
        <v>1202.1</v>
      </c>
      <c r="H391" s="17">
        <f>I391+J391</f>
        <v>266943.99</v>
      </c>
      <c r="I391" s="56">
        <v>196790.71</v>
      </c>
      <c r="J391" s="4">
        <v>70153.28</v>
      </c>
      <c r="K391" s="17">
        <f>L391+M391</f>
        <v>231807.13</v>
      </c>
      <c r="L391" s="7">
        <v>163696.98</v>
      </c>
      <c r="M391" s="46">
        <v>68110.15</v>
      </c>
      <c r="N391" s="4"/>
      <c r="O391" s="7">
        <f aca="true" t="shared" si="81" ref="O391:O410">H391-K391</f>
        <v>35136.859999999986</v>
      </c>
      <c r="P391" s="8">
        <v>0</v>
      </c>
      <c r="Q391" s="17">
        <f aca="true" t="shared" si="82" ref="Q391:Q400">K391-N391</f>
        <v>231807.13</v>
      </c>
    </row>
    <row r="392" spans="2:17" ht="11.25">
      <c r="B392" s="2" t="s">
        <v>10</v>
      </c>
      <c r="C392" s="16" t="s">
        <v>45</v>
      </c>
      <c r="D392" s="8">
        <v>6.86</v>
      </c>
      <c r="E392" s="65">
        <f aca="true" t="shared" si="83" ref="E392:E409">F392+G392</f>
        <v>2299</v>
      </c>
      <c r="F392" s="5">
        <v>2076.4</v>
      </c>
      <c r="G392" s="5">
        <v>222.6</v>
      </c>
      <c r="H392" s="17">
        <f aca="true" t="shared" si="84" ref="H392:H408">I392+J392</f>
        <v>207599.83</v>
      </c>
      <c r="I392" s="48">
        <v>187498.99</v>
      </c>
      <c r="J392" s="5">
        <v>20100.84</v>
      </c>
      <c r="K392" s="17">
        <f aca="true" t="shared" si="85" ref="K392:K410">L392+M392</f>
        <v>167110.40000000002</v>
      </c>
      <c r="L392" s="8">
        <v>147009.57</v>
      </c>
      <c r="M392" s="7">
        <v>20100.83</v>
      </c>
      <c r="N392" s="4"/>
      <c r="O392" s="7">
        <f t="shared" si="81"/>
        <v>40489.429999999964</v>
      </c>
      <c r="P392" s="8">
        <v>0</v>
      </c>
      <c r="Q392" s="17">
        <f t="shared" si="82"/>
        <v>167110.40000000002</v>
      </c>
    </row>
    <row r="393" spans="2:17" ht="10.5" customHeight="1">
      <c r="B393" s="2" t="s">
        <v>104</v>
      </c>
      <c r="C393" s="16" t="s">
        <v>46</v>
      </c>
      <c r="D393" s="8">
        <v>6.86</v>
      </c>
      <c r="E393" s="7">
        <f t="shared" si="83"/>
        <v>3566</v>
      </c>
      <c r="F393" s="5">
        <v>3566</v>
      </c>
      <c r="G393" s="5">
        <v>0</v>
      </c>
      <c r="H393" s="17">
        <f t="shared" si="84"/>
        <v>321367.62</v>
      </c>
      <c r="I393" s="48">
        <v>321367.62</v>
      </c>
      <c r="J393" s="5">
        <v>0</v>
      </c>
      <c r="K393" s="17">
        <f t="shared" si="85"/>
        <v>276824.45</v>
      </c>
      <c r="L393" s="8">
        <v>276824.45</v>
      </c>
      <c r="M393" s="8">
        <v>0</v>
      </c>
      <c r="N393" s="4"/>
      <c r="O393" s="7">
        <f t="shared" si="81"/>
        <v>44543.169999999984</v>
      </c>
      <c r="P393" s="8">
        <v>0</v>
      </c>
      <c r="Q393" s="17">
        <f t="shared" si="82"/>
        <v>276824.45</v>
      </c>
    </row>
    <row r="394" spans="2:17" ht="11.25">
      <c r="B394" s="2" t="s">
        <v>11</v>
      </c>
      <c r="C394" s="16" t="s">
        <v>47</v>
      </c>
      <c r="D394" s="8">
        <v>4.8</v>
      </c>
      <c r="E394" s="7">
        <f t="shared" si="83"/>
        <v>4437.9</v>
      </c>
      <c r="F394" s="5">
        <v>4437.9</v>
      </c>
      <c r="G394" s="5">
        <v>0</v>
      </c>
      <c r="H394" s="17">
        <f t="shared" si="84"/>
        <v>279286.8</v>
      </c>
      <c r="I394" s="48">
        <v>279286.8</v>
      </c>
      <c r="J394" s="5">
        <v>0</v>
      </c>
      <c r="K394" s="17">
        <f t="shared" si="85"/>
        <v>231017.63</v>
      </c>
      <c r="L394" s="8">
        <v>231017.63</v>
      </c>
      <c r="M394" s="8">
        <v>0</v>
      </c>
      <c r="N394" s="4"/>
      <c r="O394" s="7">
        <f t="shared" si="81"/>
        <v>48269.169999999984</v>
      </c>
      <c r="P394" s="8">
        <v>0</v>
      </c>
      <c r="Q394" s="17">
        <f t="shared" si="82"/>
        <v>231017.63</v>
      </c>
    </row>
    <row r="395" spans="2:17" ht="11.25">
      <c r="B395" s="2" t="s">
        <v>12</v>
      </c>
      <c r="C395" s="16" t="s">
        <v>48</v>
      </c>
      <c r="D395" s="8">
        <v>6.86</v>
      </c>
      <c r="E395" s="65">
        <f t="shared" si="83"/>
        <v>15635</v>
      </c>
      <c r="F395" s="5">
        <v>15635</v>
      </c>
      <c r="G395" s="5">
        <v>0</v>
      </c>
      <c r="H395" s="17">
        <f t="shared" si="84"/>
        <v>1411920.72</v>
      </c>
      <c r="I395" s="48">
        <v>1410465.58</v>
      </c>
      <c r="J395" s="5">
        <v>1455.14</v>
      </c>
      <c r="K395" s="17">
        <f t="shared" si="85"/>
        <v>1214506.1</v>
      </c>
      <c r="L395" s="8">
        <v>1214506.1</v>
      </c>
      <c r="M395" s="8">
        <v>0</v>
      </c>
      <c r="N395" s="4"/>
      <c r="O395" s="7">
        <f t="shared" si="81"/>
        <v>197414.61999999988</v>
      </c>
      <c r="P395" s="8">
        <v>0</v>
      </c>
      <c r="Q395" s="17">
        <f t="shared" si="82"/>
        <v>1214506.1</v>
      </c>
    </row>
    <row r="396" spans="2:17" ht="11.25">
      <c r="B396" s="2" t="s">
        <v>8</v>
      </c>
      <c r="C396" s="16" t="s">
        <v>49</v>
      </c>
      <c r="D396" s="8">
        <v>4.8</v>
      </c>
      <c r="E396" s="7">
        <f t="shared" si="83"/>
        <v>4413.2</v>
      </c>
      <c r="F396" s="5">
        <v>4413.2</v>
      </c>
      <c r="G396" s="5">
        <v>0</v>
      </c>
      <c r="H396" s="17">
        <f t="shared" si="84"/>
        <v>276998.71</v>
      </c>
      <c r="I396" s="48">
        <v>276998.71</v>
      </c>
      <c r="J396" s="5">
        <v>0</v>
      </c>
      <c r="K396" s="17">
        <f t="shared" si="85"/>
        <v>241055.08</v>
      </c>
      <c r="L396" s="8">
        <v>241055.08</v>
      </c>
      <c r="M396" s="8">
        <v>0</v>
      </c>
      <c r="N396" s="4"/>
      <c r="O396" s="7">
        <f t="shared" si="81"/>
        <v>35943.630000000034</v>
      </c>
      <c r="P396" s="8">
        <v>0</v>
      </c>
      <c r="Q396" s="17">
        <f t="shared" si="82"/>
        <v>241055.08</v>
      </c>
    </row>
    <row r="397" spans="2:17" ht="11.25">
      <c r="B397" s="2" t="s">
        <v>13</v>
      </c>
      <c r="C397" s="16" t="s">
        <v>50</v>
      </c>
      <c r="D397" s="8">
        <v>6.86</v>
      </c>
      <c r="E397" s="7">
        <f t="shared" si="83"/>
        <v>6756.1</v>
      </c>
      <c r="F397" s="5">
        <v>6756.1</v>
      </c>
      <c r="G397" s="5">
        <v>0</v>
      </c>
      <c r="H397" s="17">
        <f t="shared" si="84"/>
        <v>608769.63</v>
      </c>
      <c r="I397" s="48">
        <v>608769.63</v>
      </c>
      <c r="J397" s="5">
        <v>0</v>
      </c>
      <c r="K397" s="17">
        <f t="shared" si="85"/>
        <v>531151.93</v>
      </c>
      <c r="L397" s="8">
        <v>531151.93</v>
      </c>
      <c r="M397" s="8">
        <v>0</v>
      </c>
      <c r="N397" s="4"/>
      <c r="O397" s="7">
        <f t="shared" si="81"/>
        <v>77617.69999999995</v>
      </c>
      <c r="P397" s="8">
        <v>0</v>
      </c>
      <c r="Q397" s="17">
        <f t="shared" si="82"/>
        <v>531151.93</v>
      </c>
    </row>
    <row r="398" spans="2:17" ht="11.25">
      <c r="B398" s="2" t="s">
        <v>14</v>
      </c>
      <c r="C398" s="16" t="s">
        <v>51</v>
      </c>
      <c r="D398" s="8">
        <v>6.86</v>
      </c>
      <c r="E398" s="7">
        <f t="shared" si="83"/>
        <v>3952.9</v>
      </c>
      <c r="F398" s="5">
        <v>3952.9</v>
      </c>
      <c r="G398" s="5">
        <v>0</v>
      </c>
      <c r="H398" s="17">
        <f t="shared" si="84"/>
        <v>356962.16</v>
      </c>
      <c r="I398" s="48">
        <v>356962.16</v>
      </c>
      <c r="J398" s="5">
        <v>0</v>
      </c>
      <c r="K398" s="17">
        <f t="shared" si="85"/>
        <v>318865.98</v>
      </c>
      <c r="L398" s="8">
        <v>318865.98</v>
      </c>
      <c r="M398" s="8">
        <v>0</v>
      </c>
      <c r="N398" s="4"/>
      <c r="O398" s="7">
        <f t="shared" si="81"/>
        <v>38096.17999999999</v>
      </c>
      <c r="P398" s="8">
        <v>0</v>
      </c>
      <c r="Q398" s="17">
        <f t="shared" si="82"/>
        <v>318865.98</v>
      </c>
    </row>
    <row r="399" spans="2:17" ht="11.25">
      <c r="B399" s="2" t="s">
        <v>15</v>
      </c>
      <c r="C399" s="16" t="s">
        <v>52</v>
      </c>
      <c r="D399" s="8">
        <v>6.86</v>
      </c>
      <c r="E399" s="7">
        <f t="shared" si="83"/>
        <v>10567.400000000001</v>
      </c>
      <c r="F399" s="5">
        <v>10146.2</v>
      </c>
      <c r="G399" s="5">
        <v>421.2</v>
      </c>
      <c r="H399" s="17">
        <f t="shared" si="84"/>
        <v>918073.34</v>
      </c>
      <c r="I399" s="48">
        <v>909916.11</v>
      </c>
      <c r="J399" s="5">
        <v>8157.23</v>
      </c>
      <c r="K399" s="17">
        <f t="shared" si="85"/>
        <v>784932.98</v>
      </c>
      <c r="L399" s="8">
        <v>776775.75</v>
      </c>
      <c r="M399" s="7">
        <v>8157.23</v>
      </c>
      <c r="N399" s="4"/>
      <c r="O399" s="7">
        <f t="shared" si="81"/>
        <v>133140.36</v>
      </c>
      <c r="P399" s="8">
        <v>0</v>
      </c>
      <c r="Q399" s="17">
        <f t="shared" si="82"/>
        <v>784932.98</v>
      </c>
    </row>
    <row r="400" spans="2:17" ht="11.25">
      <c r="B400" s="2" t="s">
        <v>4</v>
      </c>
      <c r="C400" s="16" t="s">
        <v>53</v>
      </c>
      <c r="D400" s="8">
        <v>6.86</v>
      </c>
      <c r="E400" s="65">
        <f t="shared" si="83"/>
        <v>3882.3</v>
      </c>
      <c r="F400" s="21">
        <v>3882.3</v>
      </c>
      <c r="G400" s="5">
        <v>0</v>
      </c>
      <c r="H400" s="17">
        <f t="shared" si="84"/>
        <v>349692.75</v>
      </c>
      <c r="I400" s="48">
        <v>349692.75</v>
      </c>
      <c r="J400" s="5">
        <v>0</v>
      </c>
      <c r="K400" s="17">
        <f t="shared" si="85"/>
        <v>306958.19</v>
      </c>
      <c r="L400" s="8">
        <v>306958.19</v>
      </c>
      <c r="M400" s="7">
        <v>0</v>
      </c>
      <c r="N400" s="4"/>
      <c r="O400" s="7">
        <f t="shared" si="81"/>
        <v>42734.56</v>
      </c>
      <c r="P400" s="8">
        <v>0</v>
      </c>
      <c r="Q400" s="17">
        <f t="shared" si="82"/>
        <v>306958.19</v>
      </c>
    </row>
    <row r="401" spans="2:17" ht="11.25">
      <c r="B401" s="2" t="s">
        <v>5</v>
      </c>
      <c r="C401" s="16" t="s">
        <v>54</v>
      </c>
      <c r="D401" s="8">
        <v>6.86</v>
      </c>
      <c r="E401" s="7">
        <f t="shared" si="83"/>
        <v>4279.9</v>
      </c>
      <c r="F401" s="5">
        <v>4218.5</v>
      </c>
      <c r="G401" s="5">
        <v>61.4</v>
      </c>
      <c r="H401" s="17">
        <f t="shared" si="84"/>
        <v>385887.17</v>
      </c>
      <c r="I401" s="48">
        <v>380342.81</v>
      </c>
      <c r="J401" s="5">
        <v>5544.36</v>
      </c>
      <c r="K401" s="17">
        <f t="shared" si="85"/>
        <v>338474.6</v>
      </c>
      <c r="L401" s="8">
        <v>333733.98</v>
      </c>
      <c r="M401" s="7">
        <v>4740.62</v>
      </c>
      <c r="N401" s="7">
        <v>140785</v>
      </c>
      <c r="O401" s="7">
        <f t="shared" si="81"/>
        <v>47412.57000000001</v>
      </c>
      <c r="P401" s="8">
        <v>0</v>
      </c>
      <c r="Q401" s="17">
        <f>K401-N401</f>
        <v>197689.59999999998</v>
      </c>
    </row>
    <row r="402" spans="2:17" ht="11.25">
      <c r="B402" s="2" t="s">
        <v>16</v>
      </c>
      <c r="C402" s="16" t="s">
        <v>55</v>
      </c>
      <c r="D402" s="8">
        <v>6.86</v>
      </c>
      <c r="E402" s="7">
        <f t="shared" si="83"/>
        <v>11954.8</v>
      </c>
      <c r="F402" s="5">
        <v>11954.8</v>
      </c>
      <c r="G402" s="5">
        <v>0</v>
      </c>
      <c r="H402" s="17">
        <f t="shared" si="84"/>
        <v>1079517.97</v>
      </c>
      <c r="I402" s="48">
        <v>1079517.97</v>
      </c>
      <c r="J402" s="5">
        <v>0</v>
      </c>
      <c r="K402" s="17">
        <f t="shared" si="85"/>
        <v>938586.89</v>
      </c>
      <c r="L402" s="64">
        <v>938586.89</v>
      </c>
      <c r="M402" s="7">
        <v>0</v>
      </c>
      <c r="N402" s="4"/>
      <c r="O402" s="7">
        <f t="shared" si="81"/>
        <v>140931.07999999996</v>
      </c>
      <c r="P402" s="8">
        <v>0</v>
      </c>
      <c r="Q402" s="17">
        <f aca="true" t="shared" si="86" ref="Q402:Q410">K402-N402</f>
        <v>938586.89</v>
      </c>
    </row>
    <row r="403" spans="2:17" ht="11.25">
      <c r="B403" s="2" t="s">
        <v>17</v>
      </c>
      <c r="C403" s="16" t="s">
        <v>56</v>
      </c>
      <c r="D403" s="8">
        <v>4.8</v>
      </c>
      <c r="E403" s="7">
        <f t="shared" si="83"/>
        <v>3825.44</v>
      </c>
      <c r="F403" s="5">
        <v>2618</v>
      </c>
      <c r="G403" s="5">
        <v>1207.44</v>
      </c>
      <c r="H403" s="17">
        <f t="shared" si="84"/>
        <v>220122.73</v>
      </c>
      <c r="I403" s="48">
        <v>152728.79</v>
      </c>
      <c r="J403" s="5">
        <v>67393.94</v>
      </c>
      <c r="K403" s="17">
        <f t="shared" si="85"/>
        <v>183824.63</v>
      </c>
      <c r="L403" s="8">
        <v>134140.78</v>
      </c>
      <c r="M403" s="7">
        <v>49683.85</v>
      </c>
      <c r="N403" s="4"/>
      <c r="O403" s="7">
        <f t="shared" si="81"/>
        <v>36298.100000000006</v>
      </c>
      <c r="P403" s="8">
        <v>0</v>
      </c>
      <c r="Q403" s="17">
        <f t="shared" si="86"/>
        <v>183824.63</v>
      </c>
    </row>
    <row r="404" spans="2:17" ht="11.25">
      <c r="B404" s="2" t="s">
        <v>18</v>
      </c>
      <c r="C404" s="16" t="s">
        <v>57</v>
      </c>
      <c r="D404" s="8">
        <v>6.86</v>
      </c>
      <c r="E404" s="7">
        <f t="shared" si="83"/>
        <v>11417</v>
      </c>
      <c r="F404" s="5">
        <v>8753.8</v>
      </c>
      <c r="G404" s="5">
        <v>2663.2</v>
      </c>
      <c r="H404" s="17">
        <f t="shared" si="84"/>
        <v>964670.85</v>
      </c>
      <c r="I404" s="48">
        <v>739657.11</v>
      </c>
      <c r="J404" s="5">
        <v>225013.74</v>
      </c>
      <c r="K404" s="17">
        <f t="shared" si="85"/>
        <v>842656.78</v>
      </c>
      <c r="L404" s="8">
        <v>635912.59</v>
      </c>
      <c r="M404" s="7">
        <v>206744.19</v>
      </c>
      <c r="N404" s="4"/>
      <c r="O404" s="7">
        <f t="shared" si="81"/>
        <v>122014.06999999995</v>
      </c>
      <c r="P404" s="8">
        <v>0</v>
      </c>
      <c r="Q404" s="17">
        <f t="shared" si="86"/>
        <v>842656.78</v>
      </c>
    </row>
    <row r="405" spans="2:17" ht="11.25">
      <c r="B405" s="2" t="s">
        <v>94</v>
      </c>
      <c r="C405" s="16" t="s">
        <v>58</v>
      </c>
      <c r="D405" s="8">
        <v>4.8</v>
      </c>
      <c r="E405" s="7">
        <f t="shared" si="83"/>
        <v>2479.8</v>
      </c>
      <c r="F405" s="5">
        <v>2479.8</v>
      </c>
      <c r="G405" s="5">
        <v>0</v>
      </c>
      <c r="H405" s="17">
        <f t="shared" si="84"/>
        <v>183129.78</v>
      </c>
      <c r="I405" s="48">
        <v>146730.09</v>
      </c>
      <c r="J405" s="5">
        <v>36399.69</v>
      </c>
      <c r="K405" s="17">
        <f t="shared" si="85"/>
        <v>143219.56</v>
      </c>
      <c r="L405" s="8">
        <v>110591.43</v>
      </c>
      <c r="M405" s="7">
        <v>32628.13</v>
      </c>
      <c r="N405" s="4"/>
      <c r="O405" s="7">
        <f t="shared" si="81"/>
        <v>39910.22</v>
      </c>
      <c r="P405" s="8">
        <v>0</v>
      </c>
      <c r="Q405" s="17">
        <f t="shared" si="86"/>
        <v>143219.56</v>
      </c>
    </row>
    <row r="406" spans="2:17" ht="11.25">
      <c r="B406" s="2" t="s">
        <v>20</v>
      </c>
      <c r="C406" s="16" t="s">
        <v>59</v>
      </c>
      <c r="D406" s="8">
        <v>6.86</v>
      </c>
      <c r="E406" s="65">
        <f t="shared" si="83"/>
        <v>9004</v>
      </c>
      <c r="F406" s="5">
        <v>8536.3</v>
      </c>
      <c r="G406" s="5">
        <v>467.7</v>
      </c>
      <c r="H406" s="17">
        <f t="shared" si="84"/>
        <v>708434.1</v>
      </c>
      <c r="I406" s="48">
        <v>671635.44</v>
      </c>
      <c r="J406" s="5">
        <v>36798.66</v>
      </c>
      <c r="K406" s="17">
        <f t="shared" si="85"/>
        <v>589904.7400000001</v>
      </c>
      <c r="L406" s="8">
        <v>557780.18</v>
      </c>
      <c r="M406" s="7">
        <v>32124.56</v>
      </c>
      <c r="N406" s="4"/>
      <c r="O406" s="7">
        <f t="shared" si="81"/>
        <v>118529.35999999987</v>
      </c>
      <c r="P406" s="8">
        <v>0</v>
      </c>
      <c r="Q406" s="17">
        <f t="shared" si="86"/>
        <v>589904.7400000001</v>
      </c>
    </row>
    <row r="407" spans="2:17" ht="11.25">
      <c r="B407" s="2" t="s">
        <v>21</v>
      </c>
      <c r="C407" s="44" t="s">
        <v>60</v>
      </c>
      <c r="D407" s="8">
        <v>4.8</v>
      </c>
      <c r="E407" s="8">
        <f t="shared" si="83"/>
        <v>1957.3</v>
      </c>
      <c r="F407" s="5">
        <v>1734.6</v>
      </c>
      <c r="G407" s="5">
        <v>222.7</v>
      </c>
      <c r="H407" s="19">
        <f t="shared" si="84"/>
        <v>107847.3</v>
      </c>
      <c r="I407" s="48">
        <v>95576.52</v>
      </c>
      <c r="J407" s="5">
        <v>12270.78</v>
      </c>
      <c r="K407" s="17">
        <f t="shared" si="85"/>
        <v>91160.87</v>
      </c>
      <c r="L407" s="8">
        <v>79629.54</v>
      </c>
      <c r="M407" s="8">
        <v>11531.33</v>
      </c>
      <c r="N407" s="5"/>
      <c r="O407" s="8">
        <f t="shared" si="81"/>
        <v>16686.430000000008</v>
      </c>
      <c r="P407" s="8">
        <v>0</v>
      </c>
      <c r="Q407" s="17">
        <f t="shared" si="86"/>
        <v>91160.87</v>
      </c>
    </row>
    <row r="408" spans="2:17" ht="11.25">
      <c r="B408" s="2" t="s">
        <v>67</v>
      </c>
      <c r="C408" s="44" t="s">
        <v>68</v>
      </c>
      <c r="D408" s="8">
        <v>6.86</v>
      </c>
      <c r="E408" s="74">
        <f t="shared" si="83"/>
        <v>9527.4</v>
      </c>
      <c r="F408" s="21">
        <v>9527.4</v>
      </c>
      <c r="G408" s="5">
        <v>0</v>
      </c>
      <c r="H408" s="19">
        <f t="shared" si="84"/>
        <v>689595.56</v>
      </c>
      <c r="I408" s="48">
        <v>689595.56</v>
      </c>
      <c r="J408" s="5">
        <v>0</v>
      </c>
      <c r="K408" s="17">
        <f t="shared" si="85"/>
        <v>575421.03</v>
      </c>
      <c r="L408" s="8">
        <v>575421.03</v>
      </c>
      <c r="M408" s="8">
        <v>0</v>
      </c>
      <c r="N408" s="5"/>
      <c r="O408" s="8">
        <f t="shared" si="81"/>
        <v>114174.53000000003</v>
      </c>
      <c r="P408" s="8">
        <v>0</v>
      </c>
      <c r="Q408" s="17">
        <f t="shared" si="86"/>
        <v>575421.03</v>
      </c>
    </row>
    <row r="409" spans="2:17" ht="11.25">
      <c r="B409" s="2" t="s">
        <v>3</v>
      </c>
      <c r="C409" s="44" t="s">
        <v>73</v>
      </c>
      <c r="D409" s="8">
        <v>6.86</v>
      </c>
      <c r="E409" s="74">
        <f t="shared" si="83"/>
        <v>16057.1</v>
      </c>
      <c r="F409" s="5">
        <v>16057.1</v>
      </c>
      <c r="G409" s="5">
        <v>0</v>
      </c>
      <c r="H409" s="19">
        <f>I409+J409</f>
        <v>982336.66</v>
      </c>
      <c r="I409" s="48">
        <v>982336.66</v>
      </c>
      <c r="J409" s="5">
        <v>0</v>
      </c>
      <c r="K409" s="17">
        <f t="shared" si="85"/>
        <v>791247.51</v>
      </c>
      <c r="L409" s="8">
        <v>791247.51</v>
      </c>
      <c r="M409" s="8">
        <v>0</v>
      </c>
      <c r="N409" s="5"/>
      <c r="O409" s="8">
        <f t="shared" si="81"/>
        <v>191089.15000000002</v>
      </c>
      <c r="P409" s="8">
        <v>0</v>
      </c>
      <c r="Q409" s="17">
        <f t="shared" si="86"/>
        <v>791247.51</v>
      </c>
    </row>
    <row r="410" spans="2:17" ht="11.25">
      <c r="B410" s="2" t="s">
        <v>7</v>
      </c>
      <c r="C410" s="16" t="s">
        <v>78</v>
      </c>
      <c r="D410" s="8">
        <v>6.86</v>
      </c>
      <c r="E410" s="65">
        <f>F410+G410</f>
        <v>3966</v>
      </c>
      <c r="F410" s="21">
        <v>3966</v>
      </c>
      <c r="G410" s="5">
        <v>0</v>
      </c>
      <c r="H410" s="17">
        <f>I410+J410</f>
        <v>246929.59</v>
      </c>
      <c r="I410" s="48">
        <v>219874.87</v>
      </c>
      <c r="J410" s="5">
        <v>27054.72</v>
      </c>
      <c r="K410" s="17">
        <f t="shared" si="85"/>
        <v>186047.66999999998</v>
      </c>
      <c r="L410" s="8">
        <v>182848.77</v>
      </c>
      <c r="M410" s="46">
        <v>3198.9</v>
      </c>
      <c r="N410" s="4"/>
      <c r="O410" s="7">
        <f t="shared" si="81"/>
        <v>60881.92000000001</v>
      </c>
      <c r="P410" s="40">
        <v>0</v>
      </c>
      <c r="Q410" s="17">
        <f t="shared" si="86"/>
        <v>186047.66999999998</v>
      </c>
    </row>
    <row r="411" spans="2:17" ht="13.5" thickBot="1">
      <c r="B411" s="41" t="s">
        <v>0</v>
      </c>
      <c r="C411" s="42"/>
      <c r="D411" s="43"/>
      <c r="E411" s="63">
        <f aca="true" t="shared" si="87" ref="E411:Q411">E391+E392+E393+E394+E395+E396+E397+E398+E399+E400+E401+E402+E403+E404+E405+E406+E407+E408+E409+E410</f>
        <v>134312.44</v>
      </c>
      <c r="F411" s="63">
        <f t="shared" si="87"/>
        <v>127844.10000000002</v>
      </c>
      <c r="G411" s="63">
        <f t="shared" si="87"/>
        <v>6468.339999999999</v>
      </c>
      <c r="H411" s="57">
        <f t="shared" si="87"/>
        <v>10566087.260000002</v>
      </c>
      <c r="I411" s="67">
        <f t="shared" si="87"/>
        <v>10055744.879999999</v>
      </c>
      <c r="J411" s="67">
        <f t="shared" si="87"/>
        <v>510342.38</v>
      </c>
      <c r="K411" s="57">
        <f t="shared" si="87"/>
        <v>8984774.15</v>
      </c>
      <c r="L411" s="67">
        <f t="shared" si="87"/>
        <v>8547754.36</v>
      </c>
      <c r="M411" s="57">
        <f t="shared" si="87"/>
        <v>437019.79000000004</v>
      </c>
      <c r="N411" s="70">
        <f t="shared" si="87"/>
        <v>140785</v>
      </c>
      <c r="O411" s="57">
        <f t="shared" si="87"/>
        <v>1581313.1099999994</v>
      </c>
      <c r="P411" s="57">
        <f t="shared" si="87"/>
        <v>0</v>
      </c>
      <c r="Q411" s="57">
        <f t="shared" si="87"/>
        <v>8843989.15</v>
      </c>
    </row>
    <row r="412" spans="2:17" ht="12.75">
      <c r="B412" s="33"/>
      <c r="C412" s="34"/>
      <c r="D412" s="35"/>
      <c r="E412" s="35"/>
      <c r="F412" s="35"/>
      <c r="G412" s="35"/>
      <c r="H412" s="36"/>
      <c r="I412" s="37"/>
      <c r="J412" s="35"/>
      <c r="K412" s="35"/>
      <c r="L412" s="35"/>
      <c r="M412" s="35"/>
      <c r="N412" s="35"/>
      <c r="O412" s="35"/>
      <c r="P412" s="35"/>
      <c r="Q412" s="35"/>
    </row>
    <row r="413" spans="2:17" ht="10.5">
      <c r="B413" s="113" t="s">
        <v>66</v>
      </c>
      <c r="C413" s="114"/>
      <c r="D413" s="114"/>
      <c r="E413" s="114"/>
      <c r="F413" s="114"/>
      <c r="G413" s="114"/>
      <c r="H413" s="115"/>
      <c r="I413" s="113" t="s">
        <v>62</v>
      </c>
      <c r="J413" s="114"/>
      <c r="K413" s="114"/>
      <c r="L413" s="114"/>
      <c r="M413" s="114"/>
      <c r="N413" s="114"/>
      <c r="O413" s="114"/>
      <c r="P413" s="114"/>
      <c r="Q413" s="115"/>
    </row>
    <row r="415" spans="2:17" ht="10.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24" t="s">
        <v>23</v>
      </c>
      <c r="M415" s="124"/>
      <c r="N415" s="124"/>
      <c r="O415" s="124"/>
      <c r="P415" s="124"/>
      <c r="Q415" s="125"/>
    </row>
    <row r="416" spans="2:17" ht="10.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26" t="s">
        <v>24</v>
      </c>
      <c r="P416" s="126"/>
      <c r="Q416" s="127"/>
    </row>
    <row r="417" spans="2:18" ht="13.5" customHeight="1">
      <c r="B417" s="128" t="s">
        <v>25</v>
      </c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</row>
    <row r="418" spans="2:18" ht="13.5" customHeight="1" thickBot="1">
      <c r="B418" s="129" t="s">
        <v>111</v>
      </c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</row>
    <row r="419" spans="2:18" ht="24" customHeight="1">
      <c r="B419" s="120" t="s">
        <v>28</v>
      </c>
      <c r="C419" s="120" t="s">
        <v>29</v>
      </c>
      <c r="D419" s="120" t="s">
        <v>99</v>
      </c>
      <c r="E419" s="130" t="s">
        <v>31</v>
      </c>
      <c r="F419" s="132" t="s">
        <v>32</v>
      </c>
      <c r="G419" s="133"/>
      <c r="H419" s="118" t="s">
        <v>33</v>
      </c>
      <c r="I419" s="116" t="s">
        <v>112</v>
      </c>
      <c r="J419" s="117"/>
      <c r="K419" s="118" t="s">
        <v>34</v>
      </c>
      <c r="L419" s="116" t="s">
        <v>112</v>
      </c>
      <c r="M419" s="117"/>
      <c r="N419" s="60"/>
      <c r="O419" s="120" t="s">
        <v>35</v>
      </c>
      <c r="P419" s="122" t="s">
        <v>36</v>
      </c>
      <c r="Q419" s="122" t="s">
        <v>98</v>
      </c>
      <c r="R419" s="101"/>
    </row>
    <row r="420" spans="2:17" ht="137.25" thickBot="1">
      <c r="B420" s="121"/>
      <c r="C420" s="121"/>
      <c r="D420" s="121"/>
      <c r="E420" s="131"/>
      <c r="F420" s="11" t="s">
        <v>38</v>
      </c>
      <c r="G420" s="12" t="s">
        <v>39</v>
      </c>
      <c r="H420" s="119"/>
      <c r="I420" s="38" t="s">
        <v>65</v>
      </c>
      <c r="J420" s="14" t="s">
        <v>41</v>
      </c>
      <c r="K420" s="119"/>
      <c r="L420" s="39" t="s">
        <v>42</v>
      </c>
      <c r="M420" s="14" t="s">
        <v>93</v>
      </c>
      <c r="N420" s="61" t="s">
        <v>82</v>
      </c>
      <c r="O420" s="121"/>
      <c r="P420" s="123"/>
      <c r="Q420" s="123"/>
    </row>
    <row r="421" spans="2:17" ht="11.25">
      <c r="B421" s="1" t="s">
        <v>9</v>
      </c>
      <c r="C421" s="16" t="s">
        <v>44</v>
      </c>
      <c r="D421" s="7">
        <v>4.8</v>
      </c>
      <c r="E421" s="7">
        <f>F421+G421</f>
        <v>4333.9</v>
      </c>
      <c r="F421" s="51">
        <v>3131.8</v>
      </c>
      <c r="G421" s="4">
        <v>1202.1</v>
      </c>
      <c r="H421" s="17">
        <f>I421+J421</f>
        <v>286620.15</v>
      </c>
      <c r="I421" s="56">
        <v>211823.35</v>
      </c>
      <c r="J421" s="4">
        <v>74796.8</v>
      </c>
      <c r="K421" s="17">
        <f>L421+M421</f>
        <v>254512.31</v>
      </c>
      <c r="L421" s="7">
        <v>177396.31</v>
      </c>
      <c r="M421" s="46">
        <v>77116</v>
      </c>
      <c r="N421" s="4"/>
      <c r="O421" s="7">
        <f aca="true" t="shared" si="88" ref="O421:O442">H421-K421</f>
        <v>32107.840000000026</v>
      </c>
      <c r="P421" s="8">
        <v>0</v>
      </c>
      <c r="Q421" s="17">
        <f aca="true" t="shared" si="89" ref="Q421:Q430">K421-N421</f>
        <v>254512.31</v>
      </c>
    </row>
    <row r="422" spans="2:17" ht="11.25">
      <c r="B422" s="2" t="s">
        <v>10</v>
      </c>
      <c r="C422" s="16" t="s">
        <v>45</v>
      </c>
      <c r="D422" s="8">
        <v>6.86</v>
      </c>
      <c r="E422" s="65">
        <f aca="true" t="shared" si="90" ref="E422:E440">F422+G422</f>
        <v>2299</v>
      </c>
      <c r="F422" s="5">
        <v>2076.4</v>
      </c>
      <c r="G422" s="5">
        <v>222.6</v>
      </c>
      <c r="H422" s="17">
        <f aca="true" t="shared" si="91" ref="H422:H438">I422+J422</f>
        <v>223370.97</v>
      </c>
      <c r="I422" s="48">
        <v>201743.09</v>
      </c>
      <c r="J422" s="5">
        <v>21627.88</v>
      </c>
      <c r="K422" s="17">
        <f aca="true" t="shared" si="92" ref="K422:K442">L422+M422</f>
        <v>212313.79</v>
      </c>
      <c r="L422" s="8">
        <v>190685.92</v>
      </c>
      <c r="M422" s="7">
        <v>21627.87</v>
      </c>
      <c r="N422" s="4"/>
      <c r="O422" s="7">
        <f t="shared" si="88"/>
        <v>11057.179999999993</v>
      </c>
      <c r="P422" s="8">
        <v>0</v>
      </c>
      <c r="Q422" s="17">
        <f t="shared" si="89"/>
        <v>212313.79</v>
      </c>
    </row>
    <row r="423" spans="2:17" ht="14.25" customHeight="1">
      <c r="B423" s="2" t="s">
        <v>104</v>
      </c>
      <c r="C423" s="16" t="s">
        <v>46</v>
      </c>
      <c r="D423" s="8">
        <v>6.86</v>
      </c>
      <c r="E423" s="7">
        <f t="shared" si="90"/>
        <v>3566</v>
      </c>
      <c r="F423" s="5">
        <v>3566</v>
      </c>
      <c r="G423" s="5">
        <v>0</v>
      </c>
      <c r="H423" s="17">
        <f t="shared" si="91"/>
        <v>345830.4</v>
      </c>
      <c r="I423" s="48">
        <v>345830.4</v>
      </c>
      <c r="J423" s="5"/>
      <c r="K423" s="17">
        <f t="shared" si="92"/>
        <v>302521.07</v>
      </c>
      <c r="L423" s="8">
        <v>302521.07</v>
      </c>
      <c r="M423" s="8"/>
      <c r="N423" s="4"/>
      <c r="O423" s="7">
        <f t="shared" si="88"/>
        <v>43309.330000000016</v>
      </c>
      <c r="P423" s="8">
        <v>0</v>
      </c>
      <c r="Q423" s="17">
        <f t="shared" si="89"/>
        <v>302521.07</v>
      </c>
    </row>
    <row r="424" spans="2:17" ht="11.25">
      <c r="B424" s="2" t="s">
        <v>11</v>
      </c>
      <c r="C424" s="16" t="s">
        <v>47</v>
      </c>
      <c r="D424" s="8">
        <v>4.8</v>
      </c>
      <c r="E424" s="7">
        <f t="shared" si="90"/>
        <v>4437.9</v>
      </c>
      <c r="F424" s="5">
        <v>4437.9</v>
      </c>
      <c r="G424" s="5">
        <v>0</v>
      </c>
      <c r="H424" s="17">
        <f t="shared" si="91"/>
        <v>300774.96</v>
      </c>
      <c r="I424" s="48">
        <v>300774.96</v>
      </c>
      <c r="J424" s="5"/>
      <c r="K424" s="17">
        <f t="shared" si="92"/>
        <v>231017.63</v>
      </c>
      <c r="L424" s="8">
        <v>231017.63</v>
      </c>
      <c r="M424" s="8"/>
      <c r="N424" s="4"/>
      <c r="O424" s="7">
        <f t="shared" si="88"/>
        <v>69757.33000000002</v>
      </c>
      <c r="P424" s="8">
        <v>0</v>
      </c>
      <c r="Q424" s="17">
        <f t="shared" si="89"/>
        <v>231017.63</v>
      </c>
    </row>
    <row r="425" spans="2:17" ht="11.25">
      <c r="B425" s="2" t="s">
        <v>12</v>
      </c>
      <c r="C425" s="16" t="s">
        <v>48</v>
      </c>
      <c r="D425" s="8">
        <v>6.86</v>
      </c>
      <c r="E425" s="65">
        <f t="shared" si="90"/>
        <v>15635</v>
      </c>
      <c r="F425" s="5">
        <v>15635</v>
      </c>
      <c r="G425" s="5">
        <v>0</v>
      </c>
      <c r="H425" s="17">
        <f t="shared" si="91"/>
        <v>1519213.14</v>
      </c>
      <c r="I425" s="48">
        <v>1517104.24</v>
      </c>
      <c r="J425" s="5">
        <v>2108.9</v>
      </c>
      <c r="K425" s="17">
        <f t="shared" si="92"/>
        <v>1317137.7999999998</v>
      </c>
      <c r="L425" s="74">
        <v>1315028.9</v>
      </c>
      <c r="M425" s="8">
        <v>2108.9</v>
      </c>
      <c r="N425" s="4"/>
      <c r="O425" s="7">
        <f t="shared" si="88"/>
        <v>202075.34000000008</v>
      </c>
      <c r="P425" s="8">
        <v>0</v>
      </c>
      <c r="Q425" s="17">
        <f t="shared" si="89"/>
        <v>1317137.7999999998</v>
      </c>
    </row>
    <row r="426" spans="2:17" ht="11.25">
      <c r="B426" s="2" t="s">
        <v>8</v>
      </c>
      <c r="C426" s="16" t="s">
        <v>49</v>
      </c>
      <c r="D426" s="8">
        <v>4.8</v>
      </c>
      <c r="E426" s="7">
        <f t="shared" si="90"/>
        <v>4413.2</v>
      </c>
      <c r="F426" s="5">
        <v>4413.2</v>
      </c>
      <c r="G426" s="5">
        <v>0</v>
      </c>
      <c r="H426" s="17">
        <f t="shared" si="91"/>
        <v>298182.07</v>
      </c>
      <c r="I426" s="48">
        <v>298182.07</v>
      </c>
      <c r="J426" s="5"/>
      <c r="K426" s="17">
        <f t="shared" si="92"/>
        <v>261189.74</v>
      </c>
      <c r="L426" s="8">
        <v>261189.74</v>
      </c>
      <c r="M426" s="8"/>
      <c r="N426" s="4"/>
      <c r="O426" s="7">
        <f t="shared" si="88"/>
        <v>36992.330000000016</v>
      </c>
      <c r="P426" s="8">
        <v>0</v>
      </c>
      <c r="Q426" s="17">
        <f t="shared" si="89"/>
        <v>261189.74</v>
      </c>
    </row>
    <row r="427" spans="2:17" ht="11.25">
      <c r="B427" s="2" t="s">
        <v>13</v>
      </c>
      <c r="C427" s="16" t="s">
        <v>50</v>
      </c>
      <c r="D427" s="8">
        <v>6.86</v>
      </c>
      <c r="E427" s="7">
        <f t="shared" si="90"/>
        <v>6756.1</v>
      </c>
      <c r="F427" s="5">
        <v>6756.1</v>
      </c>
      <c r="G427" s="5">
        <v>0</v>
      </c>
      <c r="H427" s="17">
        <f t="shared" si="91"/>
        <v>655116.44</v>
      </c>
      <c r="I427" s="48">
        <v>655116.44</v>
      </c>
      <c r="J427" s="5"/>
      <c r="K427" s="17">
        <f t="shared" si="92"/>
        <v>579036.81</v>
      </c>
      <c r="L427" s="8">
        <v>579036.81</v>
      </c>
      <c r="M427" s="8"/>
      <c r="N427" s="4"/>
      <c r="O427" s="7">
        <f t="shared" si="88"/>
        <v>76079.62999999989</v>
      </c>
      <c r="P427" s="8">
        <v>0</v>
      </c>
      <c r="Q427" s="17">
        <f t="shared" si="89"/>
        <v>579036.81</v>
      </c>
    </row>
    <row r="428" spans="2:17" ht="11.25">
      <c r="B428" s="2" t="s">
        <v>14</v>
      </c>
      <c r="C428" s="16" t="s">
        <v>51</v>
      </c>
      <c r="D428" s="8">
        <v>6.86</v>
      </c>
      <c r="E428" s="7">
        <f t="shared" si="90"/>
        <v>3952.9</v>
      </c>
      <c r="F428" s="5">
        <v>3952.9</v>
      </c>
      <c r="G428" s="5">
        <v>0</v>
      </c>
      <c r="H428" s="17">
        <f t="shared" si="91"/>
        <v>384079.06</v>
      </c>
      <c r="I428" s="48">
        <v>384079.06</v>
      </c>
      <c r="J428" s="5"/>
      <c r="K428" s="17">
        <f t="shared" si="92"/>
        <v>342872.26</v>
      </c>
      <c r="L428" s="8">
        <v>342872.26</v>
      </c>
      <c r="M428" s="8"/>
      <c r="N428" s="4"/>
      <c r="O428" s="7">
        <f t="shared" si="88"/>
        <v>41206.79999999999</v>
      </c>
      <c r="P428" s="8">
        <v>0</v>
      </c>
      <c r="Q428" s="17">
        <f t="shared" si="89"/>
        <v>342872.26</v>
      </c>
    </row>
    <row r="429" spans="2:17" ht="11.25">
      <c r="B429" s="2" t="s">
        <v>15</v>
      </c>
      <c r="C429" s="16" t="s">
        <v>52</v>
      </c>
      <c r="D429" s="8">
        <v>6.86</v>
      </c>
      <c r="E429" s="7">
        <f t="shared" si="90"/>
        <v>10567.400000000001</v>
      </c>
      <c r="F429" s="5">
        <v>10146.2</v>
      </c>
      <c r="G429" s="5">
        <v>421.2</v>
      </c>
      <c r="H429" s="17">
        <f t="shared" si="91"/>
        <v>987776.37</v>
      </c>
      <c r="I429" s="48">
        <v>979519.14</v>
      </c>
      <c r="J429" s="5">
        <v>8257.23</v>
      </c>
      <c r="K429" s="17">
        <f t="shared" si="92"/>
        <v>858592.3099999999</v>
      </c>
      <c r="L429" s="8">
        <v>850435.08</v>
      </c>
      <c r="M429" s="7">
        <v>8157.23</v>
      </c>
      <c r="N429" s="4"/>
      <c r="O429" s="7">
        <f t="shared" si="88"/>
        <v>129184.06000000006</v>
      </c>
      <c r="P429" s="8">
        <v>0</v>
      </c>
      <c r="Q429" s="17">
        <f t="shared" si="89"/>
        <v>858592.3099999999</v>
      </c>
    </row>
    <row r="430" spans="2:17" ht="11.25">
      <c r="B430" s="2" t="s">
        <v>4</v>
      </c>
      <c r="C430" s="16" t="s">
        <v>53</v>
      </c>
      <c r="D430" s="8">
        <v>6.86</v>
      </c>
      <c r="E430" s="65">
        <f t="shared" si="90"/>
        <v>3882.3</v>
      </c>
      <c r="F430" s="21">
        <v>3882.3</v>
      </c>
      <c r="G430" s="5">
        <v>0</v>
      </c>
      <c r="H430" s="17">
        <f t="shared" si="91"/>
        <v>376325.32</v>
      </c>
      <c r="I430" s="48">
        <v>376325.32</v>
      </c>
      <c r="J430" s="5"/>
      <c r="K430" s="17">
        <f t="shared" si="92"/>
        <v>334139.25</v>
      </c>
      <c r="L430" s="8">
        <v>334139.25</v>
      </c>
      <c r="M430" s="7"/>
      <c r="N430" s="4"/>
      <c r="O430" s="7">
        <f t="shared" si="88"/>
        <v>42186.07000000001</v>
      </c>
      <c r="P430" s="8">
        <v>0</v>
      </c>
      <c r="Q430" s="17">
        <f t="shared" si="89"/>
        <v>334139.25</v>
      </c>
    </row>
    <row r="431" spans="2:17" ht="11.25">
      <c r="B431" s="2" t="s">
        <v>5</v>
      </c>
      <c r="C431" s="16" t="s">
        <v>54</v>
      </c>
      <c r="D431" s="8">
        <v>6.86</v>
      </c>
      <c r="E431" s="7">
        <f t="shared" si="90"/>
        <v>4279.9</v>
      </c>
      <c r="F431" s="5">
        <v>4218.5</v>
      </c>
      <c r="G431" s="5">
        <v>61.4</v>
      </c>
      <c r="H431" s="17">
        <f t="shared" si="91"/>
        <v>415486.02</v>
      </c>
      <c r="I431" s="48">
        <v>409520.46</v>
      </c>
      <c r="J431" s="5">
        <v>5965.56</v>
      </c>
      <c r="K431" s="17">
        <f t="shared" si="92"/>
        <v>365255.14</v>
      </c>
      <c r="L431" s="8">
        <v>359665.87</v>
      </c>
      <c r="M431" s="7">
        <v>5589.27</v>
      </c>
      <c r="N431" s="7">
        <v>140785</v>
      </c>
      <c r="O431" s="7">
        <f t="shared" si="88"/>
        <v>50230.880000000005</v>
      </c>
      <c r="P431" s="8">
        <v>0</v>
      </c>
      <c r="Q431" s="17">
        <f>K431-N431</f>
        <v>224470.14</v>
      </c>
    </row>
    <row r="432" spans="2:17" ht="11.25">
      <c r="B432" s="2" t="s">
        <v>16</v>
      </c>
      <c r="C432" s="16" t="s">
        <v>55</v>
      </c>
      <c r="D432" s="8">
        <v>6.86</v>
      </c>
      <c r="E432" s="7">
        <f t="shared" si="90"/>
        <v>11954.8</v>
      </c>
      <c r="F432" s="5">
        <v>11954.8</v>
      </c>
      <c r="G432" s="5">
        <v>0</v>
      </c>
      <c r="H432" s="17">
        <f t="shared" si="91"/>
        <v>1161527.93</v>
      </c>
      <c r="I432" s="48">
        <v>1161527.93</v>
      </c>
      <c r="J432" s="5"/>
      <c r="K432" s="17">
        <f t="shared" si="92"/>
        <v>1012212.28</v>
      </c>
      <c r="L432" s="64">
        <v>1012212.28</v>
      </c>
      <c r="M432" s="7"/>
      <c r="N432" s="4"/>
      <c r="O432" s="7">
        <f t="shared" si="88"/>
        <v>149315.6499999999</v>
      </c>
      <c r="P432" s="8">
        <v>0</v>
      </c>
      <c r="Q432" s="17">
        <f aca="true" t="shared" si="93" ref="Q432:Q442">K432-N432</f>
        <v>1012212.28</v>
      </c>
    </row>
    <row r="433" spans="2:17" ht="11.25">
      <c r="B433" s="2" t="s">
        <v>17</v>
      </c>
      <c r="C433" s="16" t="s">
        <v>56</v>
      </c>
      <c r="D433" s="8">
        <v>4.8</v>
      </c>
      <c r="E433" s="7">
        <f t="shared" si="90"/>
        <v>3825.44</v>
      </c>
      <c r="F433" s="5">
        <v>2618</v>
      </c>
      <c r="G433" s="5">
        <v>1207.44</v>
      </c>
      <c r="H433" s="17">
        <f t="shared" si="91"/>
        <v>237992.36</v>
      </c>
      <c r="I433" s="48">
        <v>165295.19</v>
      </c>
      <c r="J433" s="5">
        <v>72697.17</v>
      </c>
      <c r="K433" s="17">
        <f t="shared" si="92"/>
        <v>195053.27000000002</v>
      </c>
      <c r="L433" s="8">
        <v>145369.42</v>
      </c>
      <c r="M433" s="7">
        <v>49683.85</v>
      </c>
      <c r="N433" s="4"/>
      <c r="O433" s="7">
        <f t="shared" si="88"/>
        <v>42939.08999999997</v>
      </c>
      <c r="P433" s="8">
        <v>0</v>
      </c>
      <c r="Q433" s="17">
        <f t="shared" si="93"/>
        <v>195053.27000000002</v>
      </c>
    </row>
    <row r="434" spans="2:17" ht="11.25">
      <c r="B434" s="2" t="s">
        <v>18</v>
      </c>
      <c r="C434" s="16" t="s">
        <v>57</v>
      </c>
      <c r="D434" s="8">
        <v>6.86</v>
      </c>
      <c r="E434" s="7">
        <f t="shared" si="90"/>
        <v>11417</v>
      </c>
      <c r="F434" s="5">
        <v>8753.8</v>
      </c>
      <c r="G434" s="5">
        <v>2663.2</v>
      </c>
      <c r="H434" s="17">
        <f t="shared" si="91"/>
        <v>1042991.4700000001</v>
      </c>
      <c r="I434" s="48">
        <v>799708.18</v>
      </c>
      <c r="J434" s="5">
        <v>243283.29</v>
      </c>
      <c r="K434" s="17">
        <f t="shared" si="92"/>
        <v>936886.53</v>
      </c>
      <c r="L434" s="8">
        <v>693603.24</v>
      </c>
      <c r="M434" s="7">
        <v>243283.29</v>
      </c>
      <c r="N434" s="4"/>
      <c r="O434" s="7">
        <f t="shared" si="88"/>
        <v>106104.94000000006</v>
      </c>
      <c r="P434" s="8">
        <v>0</v>
      </c>
      <c r="Q434" s="17">
        <f t="shared" si="93"/>
        <v>936886.53</v>
      </c>
    </row>
    <row r="435" spans="2:17" ht="11.25">
      <c r="B435" s="2" t="s">
        <v>94</v>
      </c>
      <c r="C435" s="16" t="s">
        <v>58</v>
      </c>
      <c r="D435" s="8">
        <v>4.8</v>
      </c>
      <c r="E435" s="7">
        <f t="shared" si="90"/>
        <v>2479.8</v>
      </c>
      <c r="F435" s="5">
        <v>2479.8</v>
      </c>
      <c r="G435" s="5">
        <v>0</v>
      </c>
      <c r="H435" s="17">
        <f t="shared" si="91"/>
        <v>198456.66</v>
      </c>
      <c r="I435" s="48">
        <v>158633.13</v>
      </c>
      <c r="J435" s="5">
        <v>39823.53</v>
      </c>
      <c r="K435" s="17">
        <f t="shared" si="92"/>
        <v>168528.27999999997</v>
      </c>
      <c r="L435" s="8">
        <v>132021.58</v>
      </c>
      <c r="M435" s="7">
        <v>36506.7</v>
      </c>
      <c r="N435" s="4"/>
      <c r="O435" s="7">
        <f t="shared" si="88"/>
        <v>29928.380000000034</v>
      </c>
      <c r="P435" s="8">
        <v>0</v>
      </c>
      <c r="Q435" s="17">
        <f t="shared" si="93"/>
        <v>168528.27999999997</v>
      </c>
    </row>
    <row r="436" spans="2:17" ht="11.25">
      <c r="B436" s="2" t="s">
        <v>20</v>
      </c>
      <c r="C436" s="16" t="s">
        <v>59</v>
      </c>
      <c r="D436" s="8">
        <v>6.86</v>
      </c>
      <c r="E436" s="65">
        <f t="shared" si="90"/>
        <v>9004</v>
      </c>
      <c r="F436" s="5">
        <v>8536.3</v>
      </c>
      <c r="G436" s="5">
        <v>467.7</v>
      </c>
      <c r="H436" s="17">
        <f t="shared" si="91"/>
        <v>770201.44</v>
      </c>
      <c r="I436" s="48">
        <v>730194.36</v>
      </c>
      <c r="J436" s="5">
        <v>40007.08</v>
      </c>
      <c r="K436" s="17">
        <f t="shared" si="92"/>
        <v>647104.01</v>
      </c>
      <c r="L436" s="8">
        <v>611379.03</v>
      </c>
      <c r="M436" s="7">
        <v>35724.98</v>
      </c>
      <c r="N436" s="4"/>
      <c r="O436" s="7">
        <f t="shared" si="88"/>
        <v>123097.42999999993</v>
      </c>
      <c r="P436" s="8">
        <v>0</v>
      </c>
      <c r="Q436" s="17">
        <f t="shared" si="93"/>
        <v>647104.01</v>
      </c>
    </row>
    <row r="437" spans="2:17" ht="11.25">
      <c r="B437" s="2" t="s">
        <v>21</v>
      </c>
      <c r="C437" s="44" t="s">
        <v>60</v>
      </c>
      <c r="D437" s="8">
        <v>4.8</v>
      </c>
      <c r="E437" s="8">
        <f t="shared" si="90"/>
        <v>1957.3</v>
      </c>
      <c r="F437" s="5">
        <v>1734.6</v>
      </c>
      <c r="G437" s="5">
        <v>222.7</v>
      </c>
      <c r="H437" s="19">
        <f t="shared" si="91"/>
        <v>117242.34000000001</v>
      </c>
      <c r="I437" s="48">
        <v>103902.6</v>
      </c>
      <c r="J437" s="5">
        <v>13339.74</v>
      </c>
      <c r="K437" s="17">
        <f t="shared" si="92"/>
        <v>86496.81</v>
      </c>
      <c r="L437" s="8">
        <v>86496.81</v>
      </c>
      <c r="M437" s="8"/>
      <c r="N437" s="5"/>
      <c r="O437" s="8">
        <f t="shared" si="88"/>
        <v>30745.530000000013</v>
      </c>
      <c r="P437" s="8">
        <v>0</v>
      </c>
      <c r="Q437" s="17">
        <f t="shared" si="93"/>
        <v>86496.81</v>
      </c>
    </row>
    <row r="438" spans="2:17" ht="11.25">
      <c r="B438" s="2" t="s">
        <v>67</v>
      </c>
      <c r="C438" s="44" t="s">
        <v>68</v>
      </c>
      <c r="D438" s="8">
        <v>6.86</v>
      </c>
      <c r="E438" s="74">
        <f t="shared" si="90"/>
        <v>9527.4</v>
      </c>
      <c r="F438" s="21">
        <v>9527.4</v>
      </c>
      <c r="G438" s="5">
        <v>0</v>
      </c>
      <c r="H438" s="19">
        <f t="shared" si="91"/>
        <v>754953.55</v>
      </c>
      <c r="I438" s="48">
        <v>754953.55</v>
      </c>
      <c r="J438" s="5"/>
      <c r="K438" s="17">
        <f t="shared" si="92"/>
        <v>646568.97</v>
      </c>
      <c r="L438" s="8">
        <v>634851.25</v>
      </c>
      <c r="M438" s="8">
        <v>11717.72</v>
      </c>
      <c r="N438" s="5"/>
      <c r="O438" s="8">
        <f t="shared" si="88"/>
        <v>108384.58000000007</v>
      </c>
      <c r="P438" s="8">
        <v>0</v>
      </c>
      <c r="Q438" s="17">
        <f t="shared" si="93"/>
        <v>646568.97</v>
      </c>
    </row>
    <row r="439" spans="2:17" ht="11.25">
      <c r="B439" s="2" t="s">
        <v>113</v>
      </c>
      <c r="C439" s="44" t="s">
        <v>114</v>
      </c>
      <c r="D439" s="8">
        <v>6.86</v>
      </c>
      <c r="E439" s="74">
        <v>7570.8</v>
      </c>
      <c r="F439" s="21">
        <v>0</v>
      </c>
      <c r="G439" s="5">
        <v>0</v>
      </c>
      <c r="H439" s="19">
        <f>I439+J439</f>
        <v>51935.48</v>
      </c>
      <c r="I439" s="48">
        <v>51935.48</v>
      </c>
      <c r="J439" s="5"/>
      <c r="K439" s="17">
        <f>L439+M439</f>
        <v>0</v>
      </c>
      <c r="L439" s="8">
        <v>0</v>
      </c>
      <c r="M439" s="8"/>
      <c r="N439" s="5"/>
      <c r="O439" s="8">
        <f>H439-K439</f>
        <v>51935.48</v>
      </c>
      <c r="P439" s="8">
        <v>0</v>
      </c>
      <c r="Q439" s="17">
        <f>K439-N439</f>
        <v>0</v>
      </c>
    </row>
    <row r="440" spans="2:17" ht="11.25">
      <c r="B440" s="2" t="s">
        <v>3</v>
      </c>
      <c r="C440" s="44" t="s">
        <v>73</v>
      </c>
      <c r="D440" s="8">
        <v>6.86</v>
      </c>
      <c r="E440" s="74">
        <f t="shared" si="90"/>
        <v>16057.1</v>
      </c>
      <c r="F440" s="5">
        <v>16057.1</v>
      </c>
      <c r="G440" s="5">
        <v>0</v>
      </c>
      <c r="H440" s="19">
        <f>I440+J440</f>
        <v>1092488.45</v>
      </c>
      <c r="I440" s="48">
        <v>1092488.45</v>
      </c>
      <c r="J440" s="5"/>
      <c r="K440" s="17">
        <f t="shared" si="92"/>
        <v>891827.9</v>
      </c>
      <c r="L440" s="8">
        <v>891827.9</v>
      </c>
      <c r="M440" s="8"/>
      <c r="N440" s="5"/>
      <c r="O440" s="8">
        <f t="shared" si="88"/>
        <v>200660.54999999993</v>
      </c>
      <c r="P440" s="8">
        <v>0</v>
      </c>
      <c r="Q440" s="17">
        <f t="shared" si="93"/>
        <v>891827.9</v>
      </c>
    </row>
    <row r="441" spans="2:17" ht="11.25">
      <c r="B441" s="2" t="s">
        <v>115</v>
      </c>
      <c r="C441" s="44" t="s">
        <v>116</v>
      </c>
      <c r="D441" s="8">
        <v>4.8</v>
      </c>
      <c r="E441" s="74">
        <v>1972.8</v>
      </c>
      <c r="F441" s="21">
        <v>0</v>
      </c>
      <c r="G441" s="5">
        <v>0</v>
      </c>
      <c r="H441" s="19">
        <f>I441+J441</f>
        <v>13275.84</v>
      </c>
      <c r="I441" s="48">
        <v>9469.44</v>
      </c>
      <c r="J441" s="5">
        <v>3806.4</v>
      </c>
      <c r="K441" s="17">
        <f t="shared" si="92"/>
        <v>3998.68</v>
      </c>
      <c r="L441" s="8">
        <v>0</v>
      </c>
      <c r="M441" s="8">
        <v>3998.68</v>
      </c>
      <c r="N441" s="5"/>
      <c r="O441" s="8">
        <f t="shared" si="88"/>
        <v>9277.16</v>
      </c>
      <c r="P441" s="8">
        <v>0</v>
      </c>
      <c r="Q441" s="17">
        <f t="shared" si="93"/>
        <v>3998.68</v>
      </c>
    </row>
    <row r="442" spans="2:17" ht="11.25">
      <c r="B442" s="2" t="s">
        <v>7</v>
      </c>
      <c r="C442" s="16" t="s">
        <v>78</v>
      </c>
      <c r="D442" s="8">
        <v>6.86</v>
      </c>
      <c r="E442" s="65">
        <f>F442+G442</f>
        <v>3966</v>
      </c>
      <c r="F442" s="21">
        <v>3966</v>
      </c>
      <c r="G442" s="5">
        <v>0</v>
      </c>
      <c r="H442" s="17">
        <f>I442+J442</f>
        <v>277484.04000000004</v>
      </c>
      <c r="I442" s="48">
        <v>247081.64</v>
      </c>
      <c r="J442" s="5">
        <v>30402.4</v>
      </c>
      <c r="K442" s="17">
        <f t="shared" si="92"/>
        <v>209640.91</v>
      </c>
      <c r="L442" s="8">
        <v>206046.19</v>
      </c>
      <c r="M442" s="46">
        <v>3594.72</v>
      </c>
      <c r="N442" s="4"/>
      <c r="O442" s="7">
        <f t="shared" si="88"/>
        <v>67843.13000000003</v>
      </c>
      <c r="P442" s="40">
        <v>0</v>
      </c>
      <c r="Q442" s="17">
        <f t="shared" si="93"/>
        <v>209640.91</v>
      </c>
    </row>
    <row r="443" spans="2:17" ht="13.5" thickBot="1">
      <c r="B443" s="41" t="s">
        <v>0</v>
      </c>
      <c r="C443" s="42"/>
      <c r="D443" s="43"/>
      <c r="E443" s="52">
        <f>SUM(E421:E442)</f>
        <v>143856.04</v>
      </c>
      <c r="F443" s="52">
        <f aca="true" t="shared" si="94" ref="F443:N443">SUM(F421:F442)</f>
        <v>127844.10000000002</v>
      </c>
      <c r="G443" s="52">
        <f t="shared" si="94"/>
        <v>6468.339999999999</v>
      </c>
      <c r="H443" s="52">
        <f t="shared" si="94"/>
        <v>11511324.46</v>
      </c>
      <c r="I443" s="45">
        <f t="shared" si="94"/>
        <v>10955208.48</v>
      </c>
      <c r="J443" s="45">
        <f t="shared" si="94"/>
        <v>556115.98</v>
      </c>
      <c r="K443" s="52">
        <f t="shared" si="94"/>
        <v>9856905.75</v>
      </c>
      <c r="L443" s="52">
        <f>SUM(L421:L442)</f>
        <v>9357796.540000001</v>
      </c>
      <c r="M443" s="52">
        <f t="shared" si="94"/>
        <v>499109.20999999996</v>
      </c>
      <c r="N443" s="70">
        <f t="shared" si="94"/>
        <v>140785</v>
      </c>
      <c r="O443" s="52">
        <f>SUM(O421:O442)</f>
        <v>1654418.71</v>
      </c>
      <c r="P443" s="52">
        <f>SUM(P421:P442)</f>
        <v>0</v>
      </c>
      <c r="Q443" s="52">
        <f>SUM(Q421:Q442)</f>
        <v>9716120.75</v>
      </c>
    </row>
    <row r="444" spans="2:17" ht="12.75" hidden="1">
      <c r="B444" s="33"/>
      <c r="C444" s="34"/>
      <c r="D444" s="35"/>
      <c r="E444" s="35"/>
      <c r="F444" s="35"/>
      <c r="G444" s="35"/>
      <c r="H444" s="36"/>
      <c r="I444" s="37"/>
      <c r="J444" s="35"/>
      <c r="K444" s="35"/>
      <c r="L444" s="35"/>
      <c r="M444" s="35"/>
      <c r="N444" s="35"/>
      <c r="O444" s="35"/>
      <c r="P444" s="35"/>
      <c r="Q444" s="35"/>
    </row>
    <row r="445" spans="2:17" ht="19.5" customHeight="1">
      <c r="B445" s="113" t="s">
        <v>66</v>
      </c>
      <c r="C445" s="114"/>
      <c r="D445" s="114"/>
      <c r="E445" s="114"/>
      <c r="F445" s="114"/>
      <c r="G445" s="114"/>
      <c r="H445" s="115"/>
      <c r="I445" s="113" t="s">
        <v>62</v>
      </c>
      <c r="J445" s="114"/>
      <c r="K445" s="114"/>
      <c r="L445" s="114"/>
      <c r="M445" s="114"/>
      <c r="N445" s="114"/>
      <c r="O445" s="114"/>
      <c r="P445" s="114"/>
      <c r="Q445" s="115"/>
    </row>
    <row r="447" spans="2:17" ht="10.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24" t="s">
        <v>23</v>
      </c>
      <c r="M447" s="124"/>
      <c r="N447" s="124"/>
      <c r="O447" s="124"/>
      <c r="P447" s="124"/>
      <c r="Q447" s="125"/>
    </row>
    <row r="448" spans="2:17" ht="10.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26" t="s">
        <v>24</v>
      </c>
      <c r="P448" s="126"/>
      <c r="Q448" s="127"/>
    </row>
    <row r="449" spans="2:18" ht="15">
      <c r="B449" s="128" t="s">
        <v>25</v>
      </c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</row>
    <row r="450" spans="2:18" ht="15.75" thickBot="1">
      <c r="B450" s="129" t="s">
        <v>118</v>
      </c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</row>
    <row r="451" spans="2:18" ht="27" customHeight="1">
      <c r="B451" s="120" t="s">
        <v>28</v>
      </c>
      <c r="C451" s="120" t="s">
        <v>29</v>
      </c>
      <c r="D451" s="120" t="s">
        <v>99</v>
      </c>
      <c r="E451" s="130" t="s">
        <v>31</v>
      </c>
      <c r="F451" s="132" t="s">
        <v>32</v>
      </c>
      <c r="G451" s="133"/>
      <c r="H451" s="118" t="s">
        <v>33</v>
      </c>
      <c r="I451" s="116" t="s">
        <v>117</v>
      </c>
      <c r="J451" s="117"/>
      <c r="K451" s="118" t="s">
        <v>34</v>
      </c>
      <c r="L451" s="116" t="s">
        <v>117</v>
      </c>
      <c r="M451" s="117"/>
      <c r="N451" s="60"/>
      <c r="O451" s="120" t="s">
        <v>35</v>
      </c>
      <c r="P451" s="122" t="s">
        <v>36</v>
      </c>
      <c r="Q451" s="122" t="s">
        <v>98</v>
      </c>
      <c r="R451" s="102"/>
    </row>
    <row r="452" spans="2:17" ht="137.25" thickBot="1">
      <c r="B452" s="121"/>
      <c r="C452" s="121"/>
      <c r="D452" s="121"/>
      <c r="E452" s="131"/>
      <c r="F452" s="11" t="s">
        <v>38</v>
      </c>
      <c r="G452" s="12" t="s">
        <v>39</v>
      </c>
      <c r="H452" s="119"/>
      <c r="I452" s="38" t="s">
        <v>65</v>
      </c>
      <c r="J452" s="14" t="s">
        <v>41</v>
      </c>
      <c r="K452" s="119"/>
      <c r="L452" s="39" t="s">
        <v>42</v>
      </c>
      <c r="M452" s="14" t="s">
        <v>93</v>
      </c>
      <c r="N452" s="61" t="s">
        <v>82</v>
      </c>
      <c r="O452" s="121"/>
      <c r="P452" s="123"/>
      <c r="Q452" s="123"/>
    </row>
    <row r="453" spans="2:17" ht="11.25">
      <c r="B453" s="1" t="s">
        <v>9</v>
      </c>
      <c r="C453" s="16" t="s">
        <v>44</v>
      </c>
      <c r="D453" s="7">
        <v>4.8</v>
      </c>
      <c r="E453" s="7">
        <f>F453+G453</f>
        <v>4333.9</v>
      </c>
      <c r="F453" s="51">
        <v>3131.8</v>
      </c>
      <c r="G453" s="4">
        <v>1202.1</v>
      </c>
      <c r="H453" s="17">
        <f>I453+J453</f>
        <v>306296.31</v>
      </c>
      <c r="I453" s="56">
        <v>226855.99</v>
      </c>
      <c r="J453" s="4">
        <v>79440.32</v>
      </c>
      <c r="K453" s="17">
        <f>L453+M453</f>
        <v>271643.35</v>
      </c>
      <c r="L453" s="7">
        <v>189883.83</v>
      </c>
      <c r="M453" s="46">
        <v>81759.52</v>
      </c>
      <c r="N453" s="4"/>
      <c r="O453" s="7">
        <f aca="true" t="shared" si="95" ref="O453:O470">H453-K453</f>
        <v>34652.96000000002</v>
      </c>
      <c r="P453" s="8">
        <v>0</v>
      </c>
      <c r="Q453" s="17">
        <f aca="true" t="shared" si="96" ref="Q453:Q462">K453-N453</f>
        <v>271643.35</v>
      </c>
    </row>
    <row r="454" spans="2:17" ht="11.25">
      <c r="B454" s="2" t="s">
        <v>10</v>
      </c>
      <c r="C454" s="16" t="s">
        <v>45</v>
      </c>
      <c r="D454" s="8">
        <v>6.86</v>
      </c>
      <c r="E454" s="65">
        <f aca="true" t="shared" si="97" ref="E454:E470">F454+G454</f>
        <v>2299</v>
      </c>
      <c r="F454" s="5">
        <v>2076.4</v>
      </c>
      <c r="G454" s="5">
        <v>222.6</v>
      </c>
      <c r="H454" s="17">
        <f aca="true" t="shared" si="98" ref="H454:H470">I454+J454</f>
        <v>239142.11</v>
      </c>
      <c r="I454" s="48">
        <v>215987.19</v>
      </c>
      <c r="J454" s="5">
        <v>23154.92</v>
      </c>
      <c r="K454" s="17">
        <f aca="true" t="shared" si="99" ref="K454:K470">L454+M454</f>
        <v>245865.32</v>
      </c>
      <c r="L454" s="8">
        <v>222710.41</v>
      </c>
      <c r="M454" s="7">
        <v>23154.91</v>
      </c>
      <c r="N454" s="4"/>
      <c r="O454" s="7">
        <f t="shared" si="95"/>
        <v>-6723.210000000021</v>
      </c>
      <c r="P454" s="8">
        <v>0</v>
      </c>
      <c r="Q454" s="17">
        <f t="shared" si="96"/>
        <v>245865.32</v>
      </c>
    </row>
    <row r="455" spans="2:17" ht="12.75" customHeight="1">
      <c r="B455" s="2" t="s">
        <v>104</v>
      </c>
      <c r="C455" s="16" t="s">
        <v>46</v>
      </c>
      <c r="D455" s="8">
        <v>6.86</v>
      </c>
      <c r="E455" s="7">
        <f t="shared" si="97"/>
        <v>3566</v>
      </c>
      <c r="F455" s="5">
        <v>3566</v>
      </c>
      <c r="G455" s="5">
        <v>0</v>
      </c>
      <c r="H455" s="17">
        <f t="shared" si="98"/>
        <v>370293.18</v>
      </c>
      <c r="I455" s="48">
        <v>370293.18</v>
      </c>
      <c r="J455" s="5"/>
      <c r="K455" s="17">
        <f t="shared" si="99"/>
        <v>322567.21</v>
      </c>
      <c r="L455" s="8">
        <v>322567.21</v>
      </c>
      <c r="M455" s="8"/>
      <c r="N455" s="4"/>
      <c r="O455" s="7">
        <f t="shared" si="95"/>
        <v>47725.96999999997</v>
      </c>
      <c r="P455" s="8">
        <v>0</v>
      </c>
      <c r="Q455" s="17">
        <f t="shared" si="96"/>
        <v>322567.21</v>
      </c>
    </row>
    <row r="456" spans="2:17" ht="11.25">
      <c r="B456" s="2" t="s">
        <v>11</v>
      </c>
      <c r="C456" s="16" t="s">
        <v>47</v>
      </c>
      <c r="D456" s="8">
        <v>4.8</v>
      </c>
      <c r="E456" s="7">
        <f t="shared" si="97"/>
        <v>4437.9</v>
      </c>
      <c r="F456" s="5">
        <v>4437.9</v>
      </c>
      <c r="G456" s="5">
        <v>0</v>
      </c>
      <c r="H456" s="17">
        <f t="shared" si="98"/>
        <v>322076.88</v>
      </c>
      <c r="I456" s="48">
        <v>322076.88</v>
      </c>
      <c r="J456" s="5"/>
      <c r="K456" s="17">
        <f t="shared" si="99"/>
        <v>231017.63</v>
      </c>
      <c r="L456" s="8">
        <v>231017.63</v>
      </c>
      <c r="M456" s="8"/>
      <c r="N456" s="4"/>
      <c r="O456" s="7">
        <f t="shared" si="95"/>
        <v>91059.25</v>
      </c>
      <c r="P456" s="8">
        <v>0</v>
      </c>
      <c r="Q456" s="17">
        <f t="shared" si="96"/>
        <v>231017.63</v>
      </c>
    </row>
    <row r="457" spans="2:17" ht="11.25">
      <c r="B457" s="2" t="s">
        <v>12</v>
      </c>
      <c r="C457" s="16" t="s">
        <v>48</v>
      </c>
      <c r="D457" s="8">
        <v>6.86</v>
      </c>
      <c r="E457" s="65">
        <f t="shared" si="97"/>
        <v>15545</v>
      </c>
      <c r="F457" s="5">
        <v>15545</v>
      </c>
      <c r="G457" s="5">
        <v>0</v>
      </c>
      <c r="H457" s="17">
        <f t="shared" si="98"/>
        <v>1626505.5599999998</v>
      </c>
      <c r="I457" s="48">
        <v>1623742.9</v>
      </c>
      <c r="J457" s="5">
        <v>2762.66</v>
      </c>
      <c r="K457" s="17">
        <f t="shared" si="99"/>
        <v>1413232.13</v>
      </c>
      <c r="L457" s="74">
        <v>1411123.23</v>
      </c>
      <c r="M457" s="8">
        <v>2108.9</v>
      </c>
      <c r="N457" s="4"/>
      <c r="O457" s="7">
        <f t="shared" si="95"/>
        <v>213273.42999999993</v>
      </c>
      <c r="P457" s="8">
        <v>0</v>
      </c>
      <c r="Q457" s="17">
        <f t="shared" si="96"/>
        <v>1413232.13</v>
      </c>
    </row>
    <row r="458" spans="2:17" ht="11.25">
      <c r="B458" s="2" t="s">
        <v>8</v>
      </c>
      <c r="C458" s="16" t="s">
        <v>49</v>
      </c>
      <c r="D458" s="8">
        <v>4.8</v>
      </c>
      <c r="E458" s="7">
        <f t="shared" si="97"/>
        <v>4413.2</v>
      </c>
      <c r="F458" s="5">
        <v>4413.2</v>
      </c>
      <c r="G458" s="5">
        <v>0</v>
      </c>
      <c r="H458" s="17">
        <f t="shared" si="98"/>
        <v>319365.43</v>
      </c>
      <c r="I458" s="48">
        <v>319365.43</v>
      </c>
      <c r="J458" s="5"/>
      <c r="K458" s="17">
        <f t="shared" si="99"/>
        <v>282400.07</v>
      </c>
      <c r="L458" s="8">
        <v>282400.07</v>
      </c>
      <c r="M458" s="8"/>
      <c r="N458" s="4"/>
      <c r="O458" s="7">
        <f t="shared" si="95"/>
        <v>36965.359999999986</v>
      </c>
      <c r="P458" s="8">
        <v>0</v>
      </c>
      <c r="Q458" s="17">
        <f t="shared" si="96"/>
        <v>282400.07</v>
      </c>
    </row>
    <row r="459" spans="2:17" ht="11.25">
      <c r="B459" s="2" t="s">
        <v>13</v>
      </c>
      <c r="C459" s="16" t="s">
        <v>50</v>
      </c>
      <c r="D459" s="8">
        <v>6.86</v>
      </c>
      <c r="E459" s="7">
        <f t="shared" si="97"/>
        <v>6756.1</v>
      </c>
      <c r="F459" s="5">
        <v>6756.1</v>
      </c>
      <c r="G459" s="5">
        <v>0</v>
      </c>
      <c r="H459" s="17">
        <f t="shared" si="98"/>
        <v>701463.25</v>
      </c>
      <c r="I459" s="48">
        <v>701463.25</v>
      </c>
      <c r="J459" s="5"/>
      <c r="K459" s="17">
        <f t="shared" si="99"/>
        <v>622456.63</v>
      </c>
      <c r="L459" s="8">
        <v>622456.63</v>
      </c>
      <c r="M459" s="8"/>
      <c r="N459" s="4"/>
      <c r="O459" s="7">
        <f t="shared" si="95"/>
        <v>79006.62</v>
      </c>
      <c r="P459" s="8">
        <v>0</v>
      </c>
      <c r="Q459" s="17">
        <f t="shared" si="96"/>
        <v>622456.63</v>
      </c>
    </row>
    <row r="460" spans="2:17" ht="11.25">
      <c r="B460" s="2" t="s">
        <v>14</v>
      </c>
      <c r="C460" s="16" t="s">
        <v>51</v>
      </c>
      <c r="D460" s="8">
        <v>6.86</v>
      </c>
      <c r="E460" s="7">
        <f t="shared" si="97"/>
        <v>3952.9</v>
      </c>
      <c r="F460" s="5">
        <v>3952.9</v>
      </c>
      <c r="G460" s="5">
        <v>0</v>
      </c>
      <c r="H460" s="17">
        <f t="shared" si="98"/>
        <v>411195.96</v>
      </c>
      <c r="I460" s="48">
        <v>411195.96</v>
      </c>
      <c r="J460" s="5"/>
      <c r="K460" s="17">
        <f t="shared" si="99"/>
        <v>367214.11</v>
      </c>
      <c r="L460" s="8">
        <v>367214.11</v>
      </c>
      <c r="M460" s="8"/>
      <c r="N460" s="4"/>
      <c r="O460" s="7">
        <f t="shared" si="95"/>
        <v>43981.850000000035</v>
      </c>
      <c r="P460" s="8">
        <v>0</v>
      </c>
      <c r="Q460" s="17">
        <f t="shared" si="96"/>
        <v>367214.11</v>
      </c>
    </row>
    <row r="461" spans="2:17" ht="11.25">
      <c r="B461" s="2" t="s">
        <v>15</v>
      </c>
      <c r="C461" s="16" t="s">
        <v>52</v>
      </c>
      <c r="D461" s="8">
        <v>6.86</v>
      </c>
      <c r="E461" s="7">
        <f t="shared" si="97"/>
        <v>10567.400000000001</v>
      </c>
      <c r="F461" s="5">
        <v>10146.2</v>
      </c>
      <c r="G461" s="5">
        <v>421.2</v>
      </c>
      <c r="H461" s="17">
        <f t="shared" si="98"/>
        <v>1057279.4</v>
      </c>
      <c r="I461" s="48">
        <v>1049122.17</v>
      </c>
      <c r="J461" s="5">
        <v>8157.23</v>
      </c>
      <c r="K461" s="17">
        <f t="shared" si="99"/>
        <v>917684.61</v>
      </c>
      <c r="L461" s="8">
        <v>909527.38</v>
      </c>
      <c r="M461" s="7">
        <v>8157.23</v>
      </c>
      <c r="N461" s="4"/>
      <c r="O461" s="7">
        <f t="shared" si="95"/>
        <v>139594.78999999992</v>
      </c>
      <c r="P461" s="8">
        <v>0</v>
      </c>
      <c r="Q461" s="17">
        <f t="shared" si="96"/>
        <v>917684.61</v>
      </c>
    </row>
    <row r="462" spans="2:17" ht="11.25">
      <c r="B462" s="2" t="s">
        <v>4</v>
      </c>
      <c r="C462" s="16" t="s">
        <v>53</v>
      </c>
      <c r="D462" s="8">
        <v>6.86</v>
      </c>
      <c r="E462" s="65">
        <f t="shared" si="97"/>
        <v>3882.3</v>
      </c>
      <c r="F462" s="21">
        <v>3882.3</v>
      </c>
      <c r="G462" s="5">
        <v>0</v>
      </c>
      <c r="H462" s="17">
        <f t="shared" si="98"/>
        <v>402957.89</v>
      </c>
      <c r="I462" s="48">
        <v>402957.89</v>
      </c>
      <c r="J462" s="5"/>
      <c r="K462" s="17">
        <f t="shared" si="99"/>
        <v>359946.28</v>
      </c>
      <c r="L462" s="8">
        <v>359946.28</v>
      </c>
      <c r="M462" s="7"/>
      <c r="N462" s="4"/>
      <c r="O462" s="7">
        <f t="shared" si="95"/>
        <v>43011.609999999986</v>
      </c>
      <c r="P462" s="8">
        <v>0</v>
      </c>
      <c r="Q462" s="17">
        <f t="shared" si="96"/>
        <v>359946.28</v>
      </c>
    </row>
    <row r="463" spans="2:17" ht="11.25">
      <c r="B463" s="2" t="s">
        <v>5</v>
      </c>
      <c r="C463" s="16" t="s">
        <v>54</v>
      </c>
      <c r="D463" s="8">
        <v>6.86</v>
      </c>
      <c r="E463" s="7">
        <f t="shared" si="97"/>
        <v>4314.7</v>
      </c>
      <c r="F463" s="5">
        <v>4253.3</v>
      </c>
      <c r="G463" s="5">
        <v>61.4</v>
      </c>
      <c r="H463" s="17">
        <f t="shared" si="98"/>
        <v>445084.87</v>
      </c>
      <c r="I463" s="48">
        <v>438698.11</v>
      </c>
      <c r="J463" s="5">
        <v>6386.76</v>
      </c>
      <c r="K463" s="17">
        <f t="shared" si="99"/>
        <v>391220.02</v>
      </c>
      <c r="L463" s="8">
        <v>385378.69</v>
      </c>
      <c r="M463" s="7">
        <v>5841.33</v>
      </c>
      <c r="N463" s="7">
        <v>140785</v>
      </c>
      <c r="O463" s="7">
        <f t="shared" si="95"/>
        <v>53864.84999999998</v>
      </c>
      <c r="P463" s="8">
        <v>0</v>
      </c>
      <c r="Q463" s="17">
        <f>K463-N463</f>
        <v>250435.02000000002</v>
      </c>
    </row>
    <row r="464" spans="2:17" ht="11.25">
      <c r="B464" s="2" t="s">
        <v>16</v>
      </c>
      <c r="C464" s="16" t="s">
        <v>55</v>
      </c>
      <c r="D464" s="8">
        <v>6.86</v>
      </c>
      <c r="E464" s="7">
        <f t="shared" si="97"/>
        <v>11954.8</v>
      </c>
      <c r="F464" s="5">
        <v>11954.8</v>
      </c>
      <c r="G464" s="5">
        <v>0</v>
      </c>
      <c r="H464" s="17">
        <f t="shared" si="98"/>
        <v>1243537.89</v>
      </c>
      <c r="I464" s="48">
        <v>1243537.89</v>
      </c>
      <c r="J464" s="5"/>
      <c r="K464" s="17">
        <f t="shared" si="99"/>
        <v>1085762.48</v>
      </c>
      <c r="L464" s="64">
        <v>1085762.48</v>
      </c>
      <c r="M464" s="7"/>
      <c r="N464" s="4"/>
      <c r="O464" s="7">
        <f t="shared" si="95"/>
        <v>157775.40999999992</v>
      </c>
      <c r="P464" s="8">
        <v>0</v>
      </c>
      <c r="Q464" s="17">
        <f aca="true" t="shared" si="100" ref="Q464:Q470">K464-N464</f>
        <v>1085762.48</v>
      </c>
    </row>
    <row r="465" spans="2:17" ht="11.25">
      <c r="B465" s="2" t="s">
        <v>17</v>
      </c>
      <c r="C465" s="16" t="s">
        <v>56</v>
      </c>
      <c r="D465" s="8">
        <v>4.8</v>
      </c>
      <c r="E465" s="7">
        <f t="shared" si="97"/>
        <v>3825.44</v>
      </c>
      <c r="F465" s="5">
        <v>2618</v>
      </c>
      <c r="G465" s="5">
        <v>1207.44</v>
      </c>
      <c r="H465" s="17">
        <f t="shared" si="98"/>
        <v>255861.99</v>
      </c>
      <c r="I465" s="48">
        <v>177861.59</v>
      </c>
      <c r="J465" s="5">
        <v>78000.4</v>
      </c>
      <c r="K465" s="17">
        <f t="shared" si="99"/>
        <v>212016.03999999998</v>
      </c>
      <c r="L465" s="8">
        <v>157028.96</v>
      </c>
      <c r="M465" s="7">
        <v>54987.08</v>
      </c>
      <c r="N465" s="4"/>
      <c r="O465" s="7">
        <f t="shared" si="95"/>
        <v>43845.95000000001</v>
      </c>
      <c r="P465" s="8">
        <v>0</v>
      </c>
      <c r="Q465" s="17">
        <f t="shared" si="100"/>
        <v>212016.03999999998</v>
      </c>
    </row>
    <row r="466" spans="2:17" ht="11.25">
      <c r="B466" s="2" t="s">
        <v>18</v>
      </c>
      <c r="C466" s="16" t="s">
        <v>57</v>
      </c>
      <c r="D466" s="8">
        <v>6.86</v>
      </c>
      <c r="E466" s="7">
        <f t="shared" si="97"/>
        <v>11417</v>
      </c>
      <c r="F466" s="5">
        <v>8753.8</v>
      </c>
      <c r="G466" s="5">
        <v>2663.2</v>
      </c>
      <c r="H466" s="17">
        <f t="shared" si="98"/>
        <v>1121312.09</v>
      </c>
      <c r="I466" s="48">
        <v>859759.25</v>
      </c>
      <c r="J466" s="5">
        <v>261552.84</v>
      </c>
      <c r="K466" s="17">
        <f t="shared" si="99"/>
        <v>989763.05</v>
      </c>
      <c r="L466" s="8">
        <v>746479.76</v>
      </c>
      <c r="M466" s="7">
        <v>243283.29</v>
      </c>
      <c r="N466" s="4"/>
      <c r="O466" s="7">
        <f t="shared" si="95"/>
        <v>131549.04000000004</v>
      </c>
      <c r="P466" s="8">
        <v>0</v>
      </c>
      <c r="Q466" s="17">
        <f t="shared" si="100"/>
        <v>989763.05</v>
      </c>
    </row>
    <row r="467" spans="2:17" ht="11.25">
      <c r="B467" s="2" t="s">
        <v>94</v>
      </c>
      <c r="C467" s="16" t="s">
        <v>58</v>
      </c>
      <c r="D467" s="8">
        <v>4.8</v>
      </c>
      <c r="E467" s="7">
        <f t="shared" si="97"/>
        <v>2479.8</v>
      </c>
      <c r="F467" s="5">
        <v>2479.8</v>
      </c>
      <c r="G467" s="5">
        <v>0</v>
      </c>
      <c r="H467" s="17">
        <f t="shared" si="98"/>
        <v>213783.54</v>
      </c>
      <c r="I467" s="48">
        <v>170536.17</v>
      </c>
      <c r="J467" s="5">
        <v>43247.37</v>
      </c>
      <c r="K467" s="17">
        <f t="shared" si="99"/>
        <v>182985.72</v>
      </c>
      <c r="L467" s="8">
        <v>143055.18</v>
      </c>
      <c r="M467" s="7">
        <v>39930.54</v>
      </c>
      <c r="N467" s="4"/>
      <c r="O467" s="7">
        <f t="shared" si="95"/>
        <v>30797.820000000007</v>
      </c>
      <c r="P467" s="8">
        <v>0</v>
      </c>
      <c r="Q467" s="17">
        <f t="shared" si="100"/>
        <v>182985.72</v>
      </c>
    </row>
    <row r="468" spans="2:17" ht="11.25">
      <c r="B468" s="2" t="s">
        <v>20</v>
      </c>
      <c r="C468" s="16" t="s">
        <v>59</v>
      </c>
      <c r="D468" s="8">
        <v>6.86</v>
      </c>
      <c r="E468" s="65">
        <f t="shared" si="97"/>
        <v>9004</v>
      </c>
      <c r="F468" s="5">
        <v>8536.3</v>
      </c>
      <c r="G468" s="5">
        <v>467.7</v>
      </c>
      <c r="H468" s="17">
        <f t="shared" si="98"/>
        <v>831968.78</v>
      </c>
      <c r="I468" s="48">
        <v>788753.28</v>
      </c>
      <c r="J468" s="5">
        <v>43215.5</v>
      </c>
      <c r="K468" s="17">
        <f t="shared" si="99"/>
        <v>703245.7899999999</v>
      </c>
      <c r="L468" s="8">
        <v>664341.96</v>
      </c>
      <c r="M468" s="7">
        <v>38903.83</v>
      </c>
      <c r="N468" s="4"/>
      <c r="O468" s="7">
        <f t="shared" si="95"/>
        <v>128722.9900000001</v>
      </c>
      <c r="P468" s="8">
        <v>0</v>
      </c>
      <c r="Q468" s="17">
        <f t="shared" si="100"/>
        <v>703245.7899999999</v>
      </c>
    </row>
    <row r="469" spans="2:17" ht="11.25">
      <c r="B469" s="2" t="s">
        <v>21</v>
      </c>
      <c r="C469" s="44" t="s">
        <v>60</v>
      </c>
      <c r="D469" s="8">
        <v>4.8</v>
      </c>
      <c r="E469" s="8">
        <f t="shared" si="97"/>
        <v>1957.3</v>
      </c>
      <c r="F469" s="5">
        <v>1734.6</v>
      </c>
      <c r="G469" s="5">
        <v>222.7</v>
      </c>
      <c r="H469" s="19">
        <f t="shared" si="98"/>
        <v>126637.37999999999</v>
      </c>
      <c r="I469" s="48">
        <v>112228.68</v>
      </c>
      <c r="J469" s="5">
        <v>14408.7</v>
      </c>
      <c r="K469" s="17">
        <f t="shared" si="99"/>
        <v>106068.65</v>
      </c>
      <c r="L469" s="8">
        <v>93565.17</v>
      </c>
      <c r="M469" s="8">
        <v>12503.48</v>
      </c>
      <c r="N469" s="5"/>
      <c r="O469" s="8">
        <f t="shared" si="95"/>
        <v>20568.729999999996</v>
      </c>
      <c r="P469" s="8">
        <v>0</v>
      </c>
      <c r="Q469" s="17">
        <f t="shared" si="100"/>
        <v>106068.65</v>
      </c>
    </row>
    <row r="470" spans="2:17" ht="11.25">
      <c r="B470" s="2" t="s">
        <v>67</v>
      </c>
      <c r="C470" s="44" t="s">
        <v>68</v>
      </c>
      <c r="D470" s="8">
        <v>6.86</v>
      </c>
      <c r="E470" s="74">
        <f t="shared" si="97"/>
        <v>9527.4</v>
      </c>
      <c r="F470" s="21">
        <v>9527.4</v>
      </c>
      <c r="G470" s="5">
        <v>0</v>
      </c>
      <c r="H470" s="19">
        <f t="shared" si="98"/>
        <v>820311.54</v>
      </c>
      <c r="I470" s="48">
        <v>820311.54</v>
      </c>
      <c r="J470" s="5"/>
      <c r="K470" s="17">
        <f t="shared" si="99"/>
        <v>700384.05</v>
      </c>
      <c r="L470" s="8">
        <v>700384.05</v>
      </c>
      <c r="M470" s="8"/>
      <c r="N470" s="5"/>
      <c r="O470" s="8">
        <f t="shared" si="95"/>
        <v>119927.48999999999</v>
      </c>
      <c r="P470" s="8">
        <v>0</v>
      </c>
      <c r="Q470" s="17">
        <f t="shared" si="100"/>
        <v>700384.05</v>
      </c>
    </row>
    <row r="471" spans="2:17" ht="11.25">
      <c r="B471" s="2" t="s">
        <v>113</v>
      </c>
      <c r="C471" s="44" t="s">
        <v>114</v>
      </c>
      <c r="D471" s="8">
        <v>6.86</v>
      </c>
      <c r="E471" s="74">
        <v>7570.8</v>
      </c>
      <c r="F471" s="21">
        <v>7570.8</v>
      </c>
      <c r="G471" s="5">
        <v>0</v>
      </c>
      <c r="H471" s="19">
        <f>I471+J471</f>
        <v>103870.96</v>
      </c>
      <c r="I471" s="48">
        <v>103870.96</v>
      </c>
      <c r="J471" s="5"/>
      <c r="K471" s="17">
        <f>L471+M471</f>
        <v>42218.15</v>
      </c>
      <c r="L471" s="8">
        <v>42218.15</v>
      </c>
      <c r="M471" s="8"/>
      <c r="N471" s="5"/>
      <c r="O471" s="8">
        <f>H471-K471</f>
        <v>61652.810000000005</v>
      </c>
      <c r="P471" s="8">
        <v>0</v>
      </c>
      <c r="Q471" s="17">
        <f>K471-N471</f>
        <v>42218.15</v>
      </c>
    </row>
    <row r="472" spans="2:17" ht="11.25">
      <c r="B472" s="2" t="s">
        <v>3</v>
      </c>
      <c r="C472" s="44" t="s">
        <v>73</v>
      </c>
      <c r="D472" s="8">
        <v>6.86</v>
      </c>
      <c r="E472" s="74">
        <f>F472+G472</f>
        <v>16057.1</v>
      </c>
      <c r="F472" s="5">
        <v>16057.1</v>
      </c>
      <c r="G472" s="5">
        <v>0</v>
      </c>
      <c r="H472" s="19">
        <f>I472+J472</f>
        <v>1202640.24</v>
      </c>
      <c r="I472" s="48">
        <v>1202640.24</v>
      </c>
      <c r="J472" s="5"/>
      <c r="K472" s="17">
        <f>L472+M472</f>
        <v>992145.55</v>
      </c>
      <c r="L472" s="8">
        <v>992145.55</v>
      </c>
      <c r="M472" s="8"/>
      <c r="N472" s="5"/>
      <c r="O472" s="8">
        <f>H472-K472</f>
        <v>210494.68999999994</v>
      </c>
      <c r="P472" s="8">
        <v>0</v>
      </c>
      <c r="Q472" s="17">
        <f>K472-N472</f>
        <v>992145.55</v>
      </c>
    </row>
    <row r="473" spans="2:17" ht="11.25">
      <c r="B473" s="2" t="s">
        <v>115</v>
      </c>
      <c r="C473" s="44" t="s">
        <v>116</v>
      </c>
      <c r="D473" s="8">
        <v>4.8</v>
      </c>
      <c r="E473" s="74">
        <v>1972.8</v>
      </c>
      <c r="F473" s="21">
        <v>1972.8</v>
      </c>
      <c r="G473" s="5">
        <v>0</v>
      </c>
      <c r="H473" s="19">
        <f>I473+J473</f>
        <v>26031.170000000002</v>
      </c>
      <c r="I473" s="48">
        <v>18938.88</v>
      </c>
      <c r="J473" s="5">
        <v>7092.29</v>
      </c>
      <c r="K473" s="17">
        <f>L473+M473</f>
        <v>13669.759999999998</v>
      </c>
      <c r="L473" s="8">
        <v>7526.44</v>
      </c>
      <c r="M473" s="8">
        <v>6143.32</v>
      </c>
      <c r="N473" s="5"/>
      <c r="O473" s="8">
        <f>H473-K473</f>
        <v>12361.410000000003</v>
      </c>
      <c r="P473" s="8">
        <v>0</v>
      </c>
      <c r="Q473" s="17">
        <f>K473-N473</f>
        <v>13669.759999999998</v>
      </c>
    </row>
    <row r="474" spans="2:17" ht="11.25">
      <c r="B474" s="2" t="s">
        <v>7</v>
      </c>
      <c r="C474" s="16" t="s">
        <v>78</v>
      </c>
      <c r="D474" s="8">
        <v>6.86</v>
      </c>
      <c r="E474" s="65">
        <f>F474+G474</f>
        <v>3966</v>
      </c>
      <c r="F474" s="21">
        <v>3966</v>
      </c>
      <c r="G474" s="5">
        <v>0</v>
      </c>
      <c r="H474" s="17">
        <f>I474+J474</f>
        <v>308038.49</v>
      </c>
      <c r="I474" s="48">
        <v>274288.41</v>
      </c>
      <c r="J474" s="5">
        <v>33750.08</v>
      </c>
      <c r="K474" s="17">
        <f>L474+M474</f>
        <v>265719.67</v>
      </c>
      <c r="L474" s="8">
        <v>230657.19</v>
      </c>
      <c r="M474" s="46">
        <v>35062.48</v>
      </c>
      <c r="N474" s="4"/>
      <c r="O474" s="7">
        <f>H474-K474</f>
        <v>42318.82000000001</v>
      </c>
      <c r="P474" s="40">
        <v>0</v>
      </c>
      <c r="Q474" s="17">
        <f>K474-N474</f>
        <v>265719.67</v>
      </c>
    </row>
    <row r="475" spans="2:17" ht="13.5" thickBot="1">
      <c r="B475" s="41" t="s">
        <v>0</v>
      </c>
      <c r="C475" s="42"/>
      <c r="D475" s="43"/>
      <c r="E475" s="52">
        <f>SUM(E453:E474)</f>
        <v>143800.84</v>
      </c>
      <c r="F475" s="52">
        <f aca="true" t="shared" si="101" ref="F475:K475">SUM(F453:F474)</f>
        <v>137332.5</v>
      </c>
      <c r="G475" s="52">
        <f t="shared" si="101"/>
        <v>6468.339999999999</v>
      </c>
      <c r="H475" s="52">
        <f t="shared" si="101"/>
        <v>12455654.910000002</v>
      </c>
      <c r="I475" s="45">
        <f t="shared" si="101"/>
        <v>11854485.84</v>
      </c>
      <c r="J475" s="45">
        <f t="shared" si="101"/>
        <v>601169.07</v>
      </c>
      <c r="K475" s="52">
        <f t="shared" si="101"/>
        <v>10719226.270000001</v>
      </c>
      <c r="L475" s="52">
        <f aca="true" t="shared" si="102" ref="L475:Q475">SUM(L453:L474)</f>
        <v>10167390.360000001</v>
      </c>
      <c r="M475" s="52">
        <f t="shared" si="102"/>
        <v>551835.91</v>
      </c>
      <c r="N475" s="70">
        <f t="shared" si="102"/>
        <v>140785</v>
      </c>
      <c r="O475" s="52">
        <f t="shared" si="102"/>
        <v>1736428.64</v>
      </c>
      <c r="P475" s="52">
        <f t="shared" si="102"/>
        <v>0</v>
      </c>
      <c r="Q475" s="52">
        <f t="shared" si="102"/>
        <v>10578441.270000001</v>
      </c>
    </row>
    <row r="476" spans="2:17" ht="12.75">
      <c r="B476" s="33"/>
      <c r="C476" s="34"/>
      <c r="D476" s="35"/>
      <c r="E476" s="35"/>
      <c r="F476" s="35"/>
      <c r="G476" s="35"/>
      <c r="H476" s="36"/>
      <c r="I476" s="37"/>
      <c r="J476" s="35"/>
      <c r="K476" s="35"/>
      <c r="L476" s="35"/>
      <c r="M476" s="35"/>
      <c r="N476" s="35"/>
      <c r="O476" s="35"/>
      <c r="P476" s="35"/>
      <c r="Q476" s="35"/>
    </row>
    <row r="477" spans="2:17" ht="10.5">
      <c r="B477" s="113" t="s">
        <v>66</v>
      </c>
      <c r="C477" s="114"/>
      <c r="D477" s="114"/>
      <c r="E477" s="114"/>
      <c r="F477" s="114"/>
      <c r="G477" s="114"/>
      <c r="H477" s="115"/>
      <c r="I477" s="113" t="s">
        <v>62</v>
      </c>
      <c r="J477" s="114"/>
      <c r="K477" s="114"/>
      <c r="L477" s="114"/>
      <c r="M477" s="114"/>
      <c r="N477" s="114"/>
      <c r="O477" s="114"/>
      <c r="P477" s="114"/>
      <c r="Q477" s="115"/>
    </row>
    <row r="479" spans="2:17" ht="10.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24" t="s">
        <v>23</v>
      </c>
      <c r="M479" s="124"/>
      <c r="N479" s="124"/>
      <c r="O479" s="124"/>
      <c r="P479" s="124"/>
      <c r="Q479" s="125"/>
    </row>
    <row r="480" spans="2:17" ht="10.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26" t="s">
        <v>24</v>
      </c>
      <c r="P480" s="126"/>
      <c r="Q480" s="127"/>
    </row>
    <row r="481" spans="2:18" ht="15">
      <c r="B481" s="128" t="s">
        <v>25</v>
      </c>
      <c r="C481" s="128"/>
      <c r="D481" s="128"/>
      <c r="E481" s="128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</row>
    <row r="482" spans="2:18" ht="15.75" thickBot="1">
      <c r="B482" s="129" t="s">
        <v>119</v>
      </c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</row>
    <row r="483" spans="2:18" ht="21.75" customHeight="1">
      <c r="B483" s="120" t="s">
        <v>28</v>
      </c>
      <c r="C483" s="120" t="s">
        <v>29</v>
      </c>
      <c r="D483" s="120" t="s">
        <v>99</v>
      </c>
      <c r="E483" s="130" t="s">
        <v>31</v>
      </c>
      <c r="F483" s="132" t="s">
        <v>32</v>
      </c>
      <c r="G483" s="133"/>
      <c r="H483" s="118" t="s">
        <v>33</v>
      </c>
      <c r="I483" s="116" t="s">
        <v>117</v>
      </c>
      <c r="J483" s="117"/>
      <c r="K483" s="118" t="s">
        <v>34</v>
      </c>
      <c r="L483" s="116" t="s">
        <v>117</v>
      </c>
      <c r="M483" s="117"/>
      <c r="N483" s="60"/>
      <c r="O483" s="120" t="s">
        <v>35</v>
      </c>
      <c r="P483" s="122" t="s">
        <v>36</v>
      </c>
      <c r="Q483" s="122" t="s">
        <v>98</v>
      </c>
      <c r="R483" s="103"/>
    </row>
    <row r="484" spans="2:17" ht="137.25" thickBot="1">
      <c r="B484" s="121"/>
      <c r="C484" s="121"/>
      <c r="D484" s="121"/>
      <c r="E484" s="131"/>
      <c r="F484" s="11" t="s">
        <v>38</v>
      </c>
      <c r="G484" s="12" t="s">
        <v>39</v>
      </c>
      <c r="H484" s="119"/>
      <c r="I484" s="38" t="s">
        <v>65</v>
      </c>
      <c r="J484" s="14" t="s">
        <v>41</v>
      </c>
      <c r="K484" s="119"/>
      <c r="L484" s="39" t="s">
        <v>42</v>
      </c>
      <c r="M484" s="14" t="s">
        <v>93</v>
      </c>
      <c r="N484" s="61" t="s">
        <v>82</v>
      </c>
      <c r="O484" s="121"/>
      <c r="P484" s="123"/>
      <c r="Q484" s="123"/>
    </row>
    <row r="485" spans="2:17" ht="11.25">
      <c r="B485" s="1" t="s">
        <v>9</v>
      </c>
      <c r="C485" s="16" t="s">
        <v>44</v>
      </c>
      <c r="D485" s="7">
        <v>4.8</v>
      </c>
      <c r="E485" s="7">
        <f>F485+G485</f>
        <v>4333.9</v>
      </c>
      <c r="F485" s="51">
        <v>3131.8</v>
      </c>
      <c r="G485" s="4">
        <v>1202.1</v>
      </c>
      <c r="H485" s="17">
        <f>I485+J485</f>
        <v>325972.47</v>
      </c>
      <c r="I485" s="56">
        <v>241888.63</v>
      </c>
      <c r="J485" s="4">
        <v>84083.84</v>
      </c>
      <c r="K485" s="17">
        <f>L485+M485</f>
        <v>285925.62</v>
      </c>
      <c r="L485" s="4">
        <v>203842.1</v>
      </c>
      <c r="M485" s="46">
        <v>82083.52</v>
      </c>
      <c r="N485" s="4"/>
      <c r="O485" s="7">
        <f aca="true" t="shared" si="103" ref="O485:O502">H485-K485</f>
        <v>40046.84999999998</v>
      </c>
      <c r="P485" s="8">
        <v>0</v>
      </c>
      <c r="Q485" s="17">
        <f aca="true" t="shared" si="104" ref="Q485:Q494">K485-N485</f>
        <v>285925.62</v>
      </c>
    </row>
    <row r="486" spans="2:17" ht="11.25">
      <c r="B486" s="2" t="s">
        <v>10</v>
      </c>
      <c r="C486" s="16" t="s">
        <v>45</v>
      </c>
      <c r="D486" s="8">
        <v>6.86</v>
      </c>
      <c r="E486" s="65">
        <f aca="true" t="shared" si="105" ref="E486:E502">F486+G486</f>
        <v>2299</v>
      </c>
      <c r="F486" s="5">
        <v>2076.4</v>
      </c>
      <c r="G486" s="5">
        <v>222.6</v>
      </c>
      <c r="H486" s="17">
        <f aca="true" t="shared" si="106" ref="H486:H502">I486+J486</f>
        <v>254913.25</v>
      </c>
      <c r="I486" s="48">
        <v>230231.29</v>
      </c>
      <c r="J486" s="5">
        <v>24681.96</v>
      </c>
      <c r="K486" s="17">
        <f aca="true" t="shared" si="107" ref="K486:K502">L486+M486</f>
        <v>281212.36</v>
      </c>
      <c r="L486" s="5">
        <v>256530.41</v>
      </c>
      <c r="M486" s="7">
        <v>24681.95</v>
      </c>
      <c r="N486" s="4"/>
      <c r="O486" s="7">
        <f t="shared" si="103"/>
        <v>-26299.109999999986</v>
      </c>
      <c r="P486" s="8">
        <v>0</v>
      </c>
      <c r="Q486" s="17">
        <f t="shared" si="104"/>
        <v>281212.36</v>
      </c>
    </row>
    <row r="487" spans="2:17" ht="12" customHeight="1">
      <c r="B487" s="2" t="s">
        <v>104</v>
      </c>
      <c r="C487" s="16" t="s">
        <v>46</v>
      </c>
      <c r="D487" s="8">
        <v>6.86</v>
      </c>
      <c r="E487" s="7">
        <f t="shared" si="105"/>
        <v>3566</v>
      </c>
      <c r="F487" s="5">
        <v>3566</v>
      </c>
      <c r="G487" s="5">
        <v>0</v>
      </c>
      <c r="H487" s="50">
        <f t="shared" si="106"/>
        <v>394755.96</v>
      </c>
      <c r="I487" s="48">
        <v>394755.96</v>
      </c>
      <c r="J487" s="5"/>
      <c r="K487" s="17">
        <f t="shared" si="107"/>
        <v>348510.66</v>
      </c>
      <c r="L487" s="5">
        <v>348510.66</v>
      </c>
      <c r="M487" s="8"/>
      <c r="N487" s="4"/>
      <c r="O487" s="7">
        <f t="shared" si="103"/>
        <v>46245.30000000005</v>
      </c>
      <c r="P487" s="8">
        <v>0</v>
      </c>
      <c r="Q487" s="17">
        <f t="shared" si="104"/>
        <v>348510.66</v>
      </c>
    </row>
    <row r="488" spans="2:17" ht="11.25">
      <c r="B488" s="2" t="s">
        <v>11</v>
      </c>
      <c r="C488" s="16" t="s">
        <v>47</v>
      </c>
      <c r="D488" s="8">
        <v>4.8</v>
      </c>
      <c r="E488" s="7">
        <f t="shared" si="105"/>
        <v>4437.9</v>
      </c>
      <c r="F488" s="5">
        <v>4437.9</v>
      </c>
      <c r="G488" s="5">
        <v>0</v>
      </c>
      <c r="H488" s="17">
        <f t="shared" si="106"/>
        <v>343378.8</v>
      </c>
      <c r="I488" s="48">
        <v>343378.8</v>
      </c>
      <c r="J488" s="5"/>
      <c r="K488" s="17">
        <f t="shared" si="107"/>
        <v>231423.23</v>
      </c>
      <c r="L488" s="5">
        <v>231423.23</v>
      </c>
      <c r="M488" s="8"/>
      <c r="N488" s="4"/>
      <c r="O488" s="7">
        <f t="shared" si="103"/>
        <v>111955.56999999998</v>
      </c>
      <c r="P488" s="8">
        <v>0</v>
      </c>
      <c r="Q488" s="17">
        <f t="shared" si="104"/>
        <v>231423.23</v>
      </c>
    </row>
    <row r="489" spans="2:17" ht="11.25">
      <c r="B489" s="2" t="s">
        <v>12</v>
      </c>
      <c r="C489" s="16" t="s">
        <v>48</v>
      </c>
      <c r="D489" s="8">
        <v>6.86</v>
      </c>
      <c r="E489" s="65">
        <f t="shared" si="105"/>
        <v>15545</v>
      </c>
      <c r="F489" s="5">
        <v>15545</v>
      </c>
      <c r="G489" s="5">
        <v>0</v>
      </c>
      <c r="H489" s="17">
        <f t="shared" si="106"/>
        <v>1733797.98</v>
      </c>
      <c r="I489" s="48">
        <v>1730381.56</v>
      </c>
      <c r="J489" s="5">
        <v>3416.42</v>
      </c>
      <c r="K489" s="17">
        <f t="shared" si="107"/>
        <v>1520067.0499999998</v>
      </c>
      <c r="L489" s="5">
        <v>1517304.39</v>
      </c>
      <c r="M489" s="8">
        <v>2762.66</v>
      </c>
      <c r="N489" s="4"/>
      <c r="O489" s="7">
        <f t="shared" si="103"/>
        <v>213730.93000000017</v>
      </c>
      <c r="P489" s="8">
        <v>0</v>
      </c>
      <c r="Q489" s="17">
        <f t="shared" si="104"/>
        <v>1520067.0499999998</v>
      </c>
    </row>
    <row r="490" spans="2:17" ht="11.25">
      <c r="B490" s="2" t="s">
        <v>8</v>
      </c>
      <c r="C490" s="16" t="s">
        <v>49</v>
      </c>
      <c r="D490" s="8">
        <v>4.8</v>
      </c>
      <c r="E490" s="7">
        <f t="shared" si="105"/>
        <v>4413.2</v>
      </c>
      <c r="F490" s="5">
        <v>4413.2</v>
      </c>
      <c r="G490" s="5">
        <v>0</v>
      </c>
      <c r="H490" s="17">
        <f t="shared" si="106"/>
        <v>340548.79</v>
      </c>
      <c r="I490" s="48">
        <v>340548.79</v>
      </c>
      <c r="J490" s="5"/>
      <c r="K490" s="17">
        <f t="shared" si="107"/>
        <v>301201.99</v>
      </c>
      <c r="L490" s="5">
        <v>301201.99</v>
      </c>
      <c r="M490" s="8"/>
      <c r="N490" s="4"/>
      <c r="O490" s="7">
        <f t="shared" si="103"/>
        <v>39346.79999999999</v>
      </c>
      <c r="P490" s="8">
        <v>0</v>
      </c>
      <c r="Q490" s="17">
        <f t="shared" si="104"/>
        <v>301201.99</v>
      </c>
    </row>
    <row r="491" spans="2:17" ht="11.25">
      <c r="B491" s="2" t="s">
        <v>13</v>
      </c>
      <c r="C491" s="16" t="s">
        <v>50</v>
      </c>
      <c r="D491" s="8">
        <v>6.86</v>
      </c>
      <c r="E491" s="7">
        <f t="shared" si="105"/>
        <v>6756.1</v>
      </c>
      <c r="F491" s="5">
        <v>6756.1</v>
      </c>
      <c r="G491" s="5">
        <v>0</v>
      </c>
      <c r="H491" s="17">
        <f t="shared" si="106"/>
        <v>747810.06</v>
      </c>
      <c r="I491" s="48">
        <v>747810.06</v>
      </c>
      <c r="J491" s="5"/>
      <c r="K491" s="17">
        <f t="shared" si="107"/>
        <v>668681.87</v>
      </c>
      <c r="L491" s="5">
        <v>668681.87</v>
      </c>
      <c r="M491" s="8"/>
      <c r="N491" s="4"/>
      <c r="O491" s="7">
        <f t="shared" si="103"/>
        <v>79128.19000000006</v>
      </c>
      <c r="P491" s="8">
        <v>0</v>
      </c>
      <c r="Q491" s="17">
        <f t="shared" si="104"/>
        <v>668681.87</v>
      </c>
    </row>
    <row r="492" spans="2:17" ht="11.25">
      <c r="B492" s="2" t="s">
        <v>14</v>
      </c>
      <c r="C492" s="16" t="s">
        <v>51</v>
      </c>
      <c r="D492" s="8">
        <v>6.86</v>
      </c>
      <c r="E492" s="7">
        <f t="shared" si="105"/>
        <v>3952.9</v>
      </c>
      <c r="F492" s="5">
        <v>3952.9</v>
      </c>
      <c r="G492" s="5">
        <v>0</v>
      </c>
      <c r="H492" s="17">
        <f t="shared" si="106"/>
        <v>438312.86</v>
      </c>
      <c r="I492" s="48">
        <v>438312.86</v>
      </c>
      <c r="J492" s="5"/>
      <c r="K492" s="17">
        <f t="shared" si="107"/>
        <v>394033.41</v>
      </c>
      <c r="L492" s="5">
        <v>394033.41</v>
      </c>
      <c r="M492" s="8"/>
      <c r="N492" s="4"/>
      <c r="O492" s="7">
        <f t="shared" si="103"/>
        <v>44279.45000000001</v>
      </c>
      <c r="P492" s="8">
        <v>0</v>
      </c>
      <c r="Q492" s="17">
        <f t="shared" si="104"/>
        <v>394033.41</v>
      </c>
    </row>
    <row r="493" spans="2:17" ht="11.25">
      <c r="B493" s="2" t="s">
        <v>15</v>
      </c>
      <c r="C493" s="16" t="s">
        <v>52</v>
      </c>
      <c r="D493" s="8">
        <v>6.86</v>
      </c>
      <c r="E493" s="7">
        <f t="shared" si="105"/>
        <v>10567.400000000001</v>
      </c>
      <c r="F493" s="5">
        <v>10146.2</v>
      </c>
      <c r="G493" s="5">
        <v>421.2</v>
      </c>
      <c r="H493" s="17">
        <f t="shared" si="106"/>
        <v>1126882.43</v>
      </c>
      <c r="I493" s="48">
        <v>1118725.2</v>
      </c>
      <c r="J493" s="5">
        <v>8157.23</v>
      </c>
      <c r="K493" s="17">
        <f t="shared" si="107"/>
        <v>980215.82</v>
      </c>
      <c r="L493" s="5">
        <v>972058.59</v>
      </c>
      <c r="M493" s="7">
        <v>8157.23</v>
      </c>
      <c r="N493" s="4"/>
      <c r="O493" s="7">
        <f t="shared" si="103"/>
        <v>146666.61</v>
      </c>
      <c r="P493" s="8">
        <v>0</v>
      </c>
      <c r="Q493" s="17">
        <f t="shared" si="104"/>
        <v>980215.82</v>
      </c>
    </row>
    <row r="494" spans="2:17" ht="11.25">
      <c r="B494" s="2" t="s">
        <v>4</v>
      </c>
      <c r="C494" s="16" t="s">
        <v>53</v>
      </c>
      <c r="D494" s="8">
        <v>6.86</v>
      </c>
      <c r="E494" s="65">
        <f t="shared" si="105"/>
        <v>3882.3</v>
      </c>
      <c r="F494" s="21">
        <v>3882.3</v>
      </c>
      <c r="G494" s="5">
        <v>0</v>
      </c>
      <c r="H494" s="17">
        <f t="shared" si="106"/>
        <v>429593.89</v>
      </c>
      <c r="I494" s="48">
        <v>429593.89</v>
      </c>
      <c r="J494" s="5"/>
      <c r="K494" s="17">
        <f t="shared" si="107"/>
        <v>384737.12</v>
      </c>
      <c r="L494" s="5">
        <v>384737.12</v>
      </c>
      <c r="M494" s="7"/>
      <c r="N494" s="4"/>
      <c r="O494" s="7">
        <f t="shared" si="103"/>
        <v>44856.77000000002</v>
      </c>
      <c r="P494" s="8">
        <v>0</v>
      </c>
      <c r="Q494" s="17">
        <f t="shared" si="104"/>
        <v>384737.12</v>
      </c>
    </row>
    <row r="495" spans="2:17" ht="11.25">
      <c r="B495" s="2" t="s">
        <v>5</v>
      </c>
      <c r="C495" s="16" t="s">
        <v>54</v>
      </c>
      <c r="D495" s="8">
        <v>6.86</v>
      </c>
      <c r="E495" s="7">
        <f t="shared" si="105"/>
        <v>4314.7</v>
      </c>
      <c r="F495" s="5">
        <v>4253.3</v>
      </c>
      <c r="G495" s="5">
        <v>61.4</v>
      </c>
      <c r="H495" s="17">
        <f t="shared" si="106"/>
        <v>474683.72000000003</v>
      </c>
      <c r="I495" s="48">
        <v>467875.76</v>
      </c>
      <c r="J495" s="5">
        <v>6807.96</v>
      </c>
      <c r="K495" s="17">
        <f t="shared" si="107"/>
        <v>418809.92</v>
      </c>
      <c r="L495" s="5">
        <v>412366.69</v>
      </c>
      <c r="M495" s="7">
        <v>6443.23</v>
      </c>
      <c r="N495" s="7">
        <v>140785</v>
      </c>
      <c r="O495" s="7">
        <f t="shared" si="103"/>
        <v>55873.80000000005</v>
      </c>
      <c r="P495" s="8">
        <v>0</v>
      </c>
      <c r="Q495" s="17">
        <f>K495-N495</f>
        <v>278024.92</v>
      </c>
    </row>
    <row r="496" spans="2:17" ht="11.25">
      <c r="B496" s="2" t="s">
        <v>16</v>
      </c>
      <c r="C496" s="16" t="s">
        <v>55</v>
      </c>
      <c r="D496" s="8">
        <v>6.86</v>
      </c>
      <c r="E496" s="7">
        <f t="shared" si="105"/>
        <v>11954.8</v>
      </c>
      <c r="F496" s="5">
        <v>11954.8</v>
      </c>
      <c r="G496" s="5">
        <v>0</v>
      </c>
      <c r="H496" s="17">
        <f t="shared" si="106"/>
        <v>1325547.85</v>
      </c>
      <c r="I496" s="48">
        <v>1325547.85</v>
      </c>
      <c r="J496" s="5"/>
      <c r="K496" s="17">
        <f t="shared" si="107"/>
        <v>1168270.48</v>
      </c>
      <c r="L496" s="5">
        <v>1168270.48</v>
      </c>
      <c r="M496" s="7"/>
      <c r="N496" s="4"/>
      <c r="O496" s="7">
        <f t="shared" si="103"/>
        <v>157277.3700000001</v>
      </c>
      <c r="P496" s="8">
        <v>0</v>
      </c>
      <c r="Q496" s="17">
        <f aca="true" t="shared" si="108" ref="Q496:Q502">K496-N496</f>
        <v>1168270.48</v>
      </c>
    </row>
    <row r="497" spans="2:17" ht="11.25">
      <c r="B497" s="2" t="s">
        <v>17</v>
      </c>
      <c r="C497" s="16" t="s">
        <v>56</v>
      </c>
      <c r="D497" s="8">
        <v>4.8</v>
      </c>
      <c r="E497" s="7">
        <f t="shared" si="105"/>
        <v>3825.44</v>
      </c>
      <c r="F497" s="5">
        <v>2618</v>
      </c>
      <c r="G497" s="5">
        <v>1207.44</v>
      </c>
      <c r="H497" s="17">
        <f t="shared" si="106"/>
        <v>273731.62</v>
      </c>
      <c r="I497" s="48">
        <v>190427.99</v>
      </c>
      <c r="J497" s="5">
        <v>83303.63</v>
      </c>
      <c r="K497" s="17">
        <f t="shared" si="107"/>
        <v>253260.46999999997</v>
      </c>
      <c r="L497" s="5">
        <v>196686.8</v>
      </c>
      <c r="M497" s="7">
        <v>56573.67</v>
      </c>
      <c r="N497" s="4"/>
      <c r="O497" s="7">
        <f t="shared" si="103"/>
        <v>20471.150000000023</v>
      </c>
      <c r="P497" s="8">
        <v>0</v>
      </c>
      <c r="Q497" s="17">
        <f t="shared" si="108"/>
        <v>253260.46999999997</v>
      </c>
    </row>
    <row r="498" spans="2:17" ht="11.25">
      <c r="B498" s="2" t="s">
        <v>18</v>
      </c>
      <c r="C498" s="16" t="s">
        <v>57</v>
      </c>
      <c r="D498" s="8">
        <v>6.86</v>
      </c>
      <c r="E498" s="7">
        <f t="shared" si="105"/>
        <v>11417</v>
      </c>
      <c r="F498" s="5">
        <v>8753.8</v>
      </c>
      <c r="G498" s="5">
        <v>2663.2</v>
      </c>
      <c r="H498" s="17">
        <f t="shared" si="106"/>
        <v>1199632.71</v>
      </c>
      <c r="I498" s="48">
        <v>919810.32</v>
      </c>
      <c r="J498" s="5">
        <v>279822.39</v>
      </c>
      <c r="K498" s="17">
        <f t="shared" si="107"/>
        <v>1070165.56</v>
      </c>
      <c r="L498" s="5">
        <v>808612.72</v>
      </c>
      <c r="M498" s="7">
        <v>261552.84</v>
      </c>
      <c r="N498" s="4"/>
      <c r="O498" s="7">
        <f t="shared" si="103"/>
        <v>129467.1499999999</v>
      </c>
      <c r="P498" s="8">
        <v>0</v>
      </c>
      <c r="Q498" s="17">
        <f t="shared" si="108"/>
        <v>1070165.56</v>
      </c>
    </row>
    <row r="499" spans="2:17" ht="11.25">
      <c r="B499" s="2" t="s">
        <v>94</v>
      </c>
      <c r="C499" s="16" t="s">
        <v>58</v>
      </c>
      <c r="D499" s="8">
        <v>4.8</v>
      </c>
      <c r="E499" s="7">
        <f t="shared" si="105"/>
        <v>2479.8</v>
      </c>
      <c r="F499" s="5">
        <v>2479.8</v>
      </c>
      <c r="G499" s="5">
        <v>0</v>
      </c>
      <c r="H499" s="17">
        <f t="shared" si="106"/>
        <v>229110.41999999998</v>
      </c>
      <c r="I499" s="48">
        <v>182439.21</v>
      </c>
      <c r="J499" s="5">
        <v>46671.21</v>
      </c>
      <c r="K499" s="17">
        <f t="shared" si="107"/>
        <v>195186.63</v>
      </c>
      <c r="L499" s="5">
        <v>151832.25</v>
      </c>
      <c r="M499" s="7">
        <v>43354.38</v>
      </c>
      <c r="N499" s="4"/>
      <c r="O499" s="7">
        <f t="shared" si="103"/>
        <v>33923.78999999998</v>
      </c>
      <c r="P499" s="8">
        <v>0</v>
      </c>
      <c r="Q499" s="17">
        <f t="shared" si="108"/>
        <v>195186.63</v>
      </c>
    </row>
    <row r="500" spans="2:17" ht="11.25">
      <c r="B500" s="2" t="s">
        <v>20</v>
      </c>
      <c r="C500" s="16" t="s">
        <v>59</v>
      </c>
      <c r="D500" s="8">
        <v>6.86</v>
      </c>
      <c r="E500" s="65">
        <f t="shared" si="105"/>
        <v>9004</v>
      </c>
      <c r="F500" s="5">
        <v>8536.3</v>
      </c>
      <c r="G500" s="5">
        <v>467.7</v>
      </c>
      <c r="H500" s="17">
        <f t="shared" si="106"/>
        <v>893736.12</v>
      </c>
      <c r="I500" s="48">
        <v>847312.2</v>
      </c>
      <c r="J500" s="5">
        <v>46423.92</v>
      </c>
      <c r="K500" s="17">
        <f t="shared" si="107"/>
        <v>762907.7</v>
      </c>
      <c r="L500" s="5">
        <v>720785.6</v>
      </c>
      <c r="M500" s="7">
        <v>42122.1</v>
      </c>
      <c r="N500" s="4"/>
      <c r="O500" s="7">
        <f t="shared" si="103"/>
        <v>130828.42000000004</v>
      </c>
      <c r="P500" s="8">
        <v>0</v>
      </c>
      <c r="Q500" s="17">
        <f t="shared" si="108"/>
        <v>762907.7</v>
      </c>
    </row>
    <row r="501" spans="2:17" ht="11.25">
      <c r="B501" s="2" t="s">
        <v>21</v>
      </c>
      <c r="C501" s="44" t="s">
        <v>60</v>
      </c>
      <c r="D501" s="8">
        <v>4.8</v>
      </c>
      <c r="E501" s="8">
        <f t="shared" si="105"/>
        <v>1957.3</v>
      </c>
      <c r="F501" s="5">
        <v>1734.6</v>
      </c>
      <c r="G501" s="5">
        <v>222.7</v>
      </c>
      <c r="H501" s="19">
        <f t="shared" si="106"/>
        <v>136032.41999999998</v>
      </c>
      <c r="I501" s="48">
        <v>120554.76</v>
      </c>
      <c r="J501" s="5">
        <v>15477.66</v>
      </c>
      <c r="K501" s="17">
        <f t="shared" si="107"/>
        <v>115890.57999999999</v>
      </c>
      <c r="L501" s="5">
        <v>101441.18</v>
      </c>
      <c r="M501" s="8">
        <v>14449.4</v>
      </c>
      <c r="N501" s="5"/>
      <c r="O501" s="8">
        <f t="shared" si="103"/>
        <v>20141.839999999997</v>
      </c>
      <c r="P501" s="8">
        <v>0</v>
      </c>
      <c r="Q501" s="17">
        <f t="shared" si="108"/>
        <v>115890.57999999999</v>
      </c>
    </row>
    <row r="502" spans="2:17" ht="11.25">
      <c r="B502" s="2" t="s">
        <v>67</v>
      </c>
      <c r="C502" s="44" t="s">
        <v>68</v>
      </c>
      <c r="D502" s="8">
        <v>6.86</v>
      </c>
      <c r="E502" s="74">
        <f t="shared" si="105"/>
        <v>9527.4</v>
      </c>
      <c r="F502" s="21">
        <v>9527.4</v>
      </c>
      <c r="G502" s="5">
        <v>0</v>
      </c>
      <c r="H502" s="19">
        <f t="shared" si="106"/>
        <v>885669.53</v>
      </c>
      <c r="I502" s="48">
        <v>885669.53</v>
      </c>
      <c r="J502" s="5"/>
      <c r="K502" s="17">
        <f t="shared" si="107"/>
        <v>765511.63</v>
      </c>
      <c r="L502" s="5">
        <v>765511.63</v>
      </c>
      <c r="M502" s="8"/>
      <c r="N502" s="5"/>
      <c r="O502" s="8">
        <f t="shared" si="103"/>
        <v>120157.90000000002</v>
      </c>
      <c r="P502" s="8">
        <v>0</v>
      </c>
      <c r="Q502" s="17">
        <f t="shared" si="108"/>
        <v>765511.63</v>
      </c>
    </row>
    <row r="503" spans="2:17" ht="11.25">
      <c r="B503" s="2" t="s">
        <v>113</v>
      </c>
      <c r="C503" s="44" t="s">
        <v>114</v>
      </c>
      <c r="D503" s="8">
        <v>6.86</v>
      </c>
      <c r="E503" s="74">
        <v>7570.8</v>
      </c>
      <c r="F503" s="21">
        <v>7570.8</v>
      </c>
      <c r="G503" s="5">
        <v>0</v>
      </c>
      <c r="H503" s="19">
        <f>I503+J503</f>
        <v>155806.44</v>
      </c>
      <c r="I503" s="48">
        <v>155806.44</v>
      </c>
      <c r="J503" s="5"/>
      <c r="K503" s="17">
        <f>L503+M503</f>
        <v>90831.06</v>
      </c>
      <c r="L503" s="5">
        <v>90831.06</v>
      </c>
      <c r="M503" s="8"/>
      <c r="N503" s="5"/>
      <c r="O503" s="8">
        <f>H503-K503</f>
        <v>64975.380000000005</v>
      </c>
      <c r="P503" s="8">
        <v>0</v>
      </c>
      <c r="Q503" s="17">
        <f>K503-N503</f>
        <v>90831.06</v>
      </c>
    </row>
    <row r="504" spans="2:17" ht="11.25">
      <c r="B504" s="2" t="s">
        <v>3</v>
      </c>
      <c r="C504" s="44" t="s">
        <v>73</v>
      </c>
      <c r="D504" s="8">
        <v>6.86</v>
      </c>
      <c r="E504" s="74">
        <f>F504+G504</f>
        <v>16057.1</v>
      </c>
      <c r="F504" s="5">
        <v>16057.1</v>
      </c>
      <c r="G504" s="5">
        <v>0</v>
      </c>
      <c r="H504" s="19">
        <f>I504+J504</f>
        <v>1312792.03</v>
      </c>
      <c r="I504" s="48">
        <v>1312792.03</v>
      </c>
      <c r="J504" s="5"/>
      <c r="K504" s="17">
        <f>L504+M504</f>
        <v>1094395.13</v>
      </c>
      <c r="L504" s="5">
        <v>1094395.13</v>
      </c>
      <c r="M504" s="8"/>
      <c r="N504" s="5"/>
      <c r="O504" s="8">
        <f>H504-K504</f>
        <v>218396.90000000014</v>
      </c>
      <c r="P504" s="8">
        <v>0</v>
      </c>
      <c r="Q504" s="17">
        <f>K504-N504</f>
        <v>1094395.13</v>
      </c>
    </row>
    <row r="505" spans="2:17" ht="11.25">
      <c r="B505" s="2" t="s">
        <v>115</v>
      </c>
      <c r="C505" s="44" t="s">
        <v>116</v>
      </c>
      <c r="D505" s="8">
        <v>4.8</v>
      </c>
      <c r="E505" s="74">
        <v>1972.8</v>
      </c>
      <c r="F505" s="21">
        <v>1972.8</v>
      </c>
      <c r="G505" s="5">
        <v>0</v>
      </c>
      <c r="H505" s="19">
        <f>I505+J505</f>
        <v>39827.520000000004</v>
      </c>
      <c r="I505" s="48">
        <v>28408.32</v>
      </c>
      <c r="J505" s="5">
        <v>11419.2</v>
      </c>
      <c r="K505" s="17">
        <f>L505+M505</f>
        <v>25870.79</v>
      </c>
      <c r="L505" s="5">
        <v>16733.33</v>
      </c>
      <c r="M505" s="8">
        <v>9137.46</v>
      </c>
      <c r="N505" s="5"/>
      <c r="O505" s="8">
        <f>H505-K505</f>
        <v>13956.730000000003</v>
      </c>
      <c r="P505" s="8">
        <v>0</v>
      </c>
      <c r="Q505" s="17">
        <f>K505-N505</f>
        <v>25870.79</v>
      </c>
    </row>
    <row r="506" spans="2:17" ht="11.25">
      <c r="B506" s="2" t="s">
        <v>7</v>
      </c>
      <c r="C506" s="16" t="s">
        <v>78</v>
      </c>
      <c r="D506" s="8">
        <v>6.86</v>
      </c>
      <c r="E506" s="65">
        <f>F506+G506</f>
        <v>3966</v>
      </c>
      <c r="F506" s="21">
        <v>3966</v>
      </c>
      <c r="G506" s="5">
        <v>0</v>
      </c>
      <c r="H506" s="17">
        <f>I506+J506</f>
        <v>338592.94</v>
      </c>
      <c r="I506" s="48">
        <v>301495.18</v>
      </c>
      <c r="J506" s="5">
        <v>37097.76</v>
      </c>
      <c r="K506" s="17">
        <f>L506+M506</f>
        <v>294654</v>
      </c>
      <c r="L506" s="5">
        <v>256243.84</v>
      </c>
      <c r="M506" s="46">
        <v>38410.16</v>
      </c>
      <c r="N506" s="4"/>
      <c r="O506" s="7">
        <f>H506-K506</f>
        <v>43938.94</v>
      </c>
      <c r="P506" s="40">
        <v>0</v>
      </c>
      <c r="Q506" s="17">
        <f>K506-N506</f>
        <v>294654</v>
      </c>
    </row>
    <row r="507" spans="2:17" ht="13.5" thickBot="1">
      <c r="B507" s="41" t="s">
        <v>0</v>
      </c>
      <c r="C507" s="42"/>
      <c r="D507" s="43"/>
      <c r="E507" s="52">
        <f>SUM(E485:E506)</f>
        <v>143800.84</v>
      </c>
      <c r="F507" s="52">
        <f aca="true" t="shared" si="109" ref="F507:K507">SUM(F485:F506)</f>
        <v>137332.5</v>
      </c>
      <c r="G507" s="52">
        <f t="shared" si="109"/>
        <v>6468.339999999999</v>
      </c>
      <c r="H507" s="52">
        <f t="shared" si="109"/>
        <v>13401129.809999995</v>
      </c>
      <c r="I507" s="45">
        <f t="shared" si="109"/>
        <v>12753766.629999999</v>
      </c>
      <c r="J507" s="45">
        <f t="shared" si="109"/>
        <v>647363.18</v>
      </c>
      <c r="K507" s="52">
        <f t="shared" si="109"/>
        <v>11651763.080000002</v>
      </c>
      <c r="L507" s="52">
        <f aca="true" t="shared" si="110" ref="L507:Q507">SUM(L485:L506)</f>
        <v>11062034.480000002</v>
      </c>
      <c r="M507" s="52">
        <f t="shared" si="110"/>
        <v>589728.6</v>
      </c>
      <c r="N507" s="70">
        <f t="shared" si="110"/>
        <v>140785</v>
      </c>
      <c r="O507" s="52">
        <f t="shared" si="110"/>
        <v>1749366.7300000007</v>
      </c>
      <c r="P507" s="52">
        <f t="shared" si="110"/>
        <v>0</v>
      </c>
      <c r="Q507" s="52">
        <f t="shared" si="110"/>
        <v>11510978.080000002</v>
      </c>
    </row>
    <row r="508" spans="2:17" ht="12.75">
      <c r="B508" s="33"/>
      <c r="C508" s="34"/>
      <c r="D508" s="35"/>
      <c r="E508" s="35"/>
      <c r="F508" s="35"/>
      <c r="G508" s="35"/>
      <c r="H508" s="36"/>
      <c r="I508" s="37"/>
      <c r="J508" s="35"/>
      <c r="K508" s="35"/>
      <c r="L508" s="35"/>
      <c r="M508" s="35"/>
      <c r="N508" s="35"/>
      <c r="O508" s="35"/>
      <c r="P508" s="35"/>
      <c r="Q508" s="35"/>
    </row>
    <row r="509" spans="2:17" ht="10.5">
      <c r="B509" s="113" t="s">
        <v>66</v>
      </c>
      <c r="C509" s="114"/>
      <c r="D509" s="114"/>
      <c r="E509" s="114"/>
      <c r="F509" s="114"/>
      <c r="G509" s="114"/>
      <c r="H509" s="115"/>
      <c r="I509" s="113" t="s">
        <v>62</v>
      </c>
      <c r="J509" s="114"/>
      <c r="K509" s="114"/>
      <c r="L509" s="114"/>
      <c r="M509" s="114"/>
      <c r="N509" s="114"/>
      <c r="O509" s="114"/>
      <c r="P509" s="114"/>
      <c r="Q509" s="115"/>
    </row>
    <row r="511" spans="2:17" ht="10.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24" t="s">
        <v>23</v>
      </c>
      <c r="M511" s="124"/>
      <c r="N511" s="124"/>
      <c r="O511" s="124"/>
      <c r="P511" s="124"/>
      <c r="Q511" s="125"/>
    </row>
    <row r="512" spans="2:17" ht="10.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26" t="s">
        <v>24</v>
      </c>
      <c r="P512" s="126"/>
      <c r="Q512" s="127"/>
    </row>
    <row r="513" spans="2:18" ht="15">
      <c r="B513" s="128" t="s">
        <v>25</v>
      </c>
      <c r="C513" s="128"/>
      <c r="D513" s="128"/>
      <c r="E513" s="128"/>
      <c r="F513" s="128"/>
      <c r="G513" s="128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</row>
    <row r="514" spans="2:18" ht="15.75" thickBot="1">
      <c r="B514" s="129" t="s">
        <v>120</v>
      </c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</row>
    <row r="515" spans="2:18" ht="22.5" customHeight="1">
      <c r="B515" s="120" t="s">
        <v>28</v>
      </c>
      <c r="C515" s="120" t="s">
        <v>29</v>
      </c>
      <c r="D515" s="120" t="s">
        <v>99</v>
      </c>
      <c r="E515" s="130" t="s">
        <v>31</v>
      </c>
      <c r="F515" s="132" t="s">
        <v>32</v>
      </c>
      <c r="G515" s="133"/>
      <c r="H515" s="118" t="s">
        <v>33</v>
      </c>
      <c r="I515" s="116" t="s">
        <v>117</v>
      </c>
      <c r="J515" s="117"/>
      <c r="K515" s="118" t="s">
        <v>34</v>
      </c>
      <c r="L515" s="116" t="s">
        <v>117</v>
      </c>
      <c r="M515" s="117"/>
      <c r="N515" s="60"/>
      <c r="O515" s="120" t="s">
        <v>35</v>
      </c>
      <c r="P515" s="122" t="s">
        <v>36</v>
      </c>
      <c r="Q515" s="122" t="s">
        <v>98</v>
      </c>
      <c r="R515" s="104"/>
    </row>
    <row r="516" spans="2:17" ht="137.25" thickBot="1">
      <c r="B516" s="121"/>
      <c r="C516" s="121"/>
      <c r="D516" s="121"/>
      <c r="E516" s="131"/>
      <c r="F516" s="11" t="s">
        <v>38</v>
      </c>
      <c r="G516" s="12" t="s">
        <v>39</v>
      </c>
      <c r="H516" s="119"/>
      <c r="I516" s="38" t="s">
        <v>65</v>
      </c>
      <c r="J516" s="14" t="s">
        <v>41</v>
      </c>
      <c r="K516" s="119"/>
      <c r="L516" s="39" t="s">
        <v>42</v>
      </c>
      <c r="M516" s="14" t="s">
        <v>93</v>
      </c>
      <c r="N516" s="61" t="s">
        <v>82</v>
      </c>
      <c r="O516" s="121"/>
      <c r="P516" s="123"/>
      <c r="Q516" s="123"/>
    </row>
    <row r="517" spans="2:17" ht="11.25">
      <c r="B517" s="1" t="s">
        <v>9</v>
      </c>
      <c r="C517" s="16" t="s">
        <v>44</v>
      </c>
      <c r="D517" s="7">
        <v>4.8</v>
      </c>
      <c r="E517" s="7">
        <f>F517+G517</f>
        <v>4333.9</v>
      </c>
      <c r="F517" s="51">
        <v>3131.8</v>
      </c>
      <c r="G517" s="4">
        <v>1202.1</v>
      </c>
      <c r="H517" s="17">
        <f>I517+J517</f>
        <v>345648.63</v>
      </c>
      <c r="I517" s="56">
        <v>256921.27</v>
      </c>
      <c r="J517" s="4">
        <v>88727.36</v>
      </c>
      <c r="K517" s="17">
        <f>L517+M517</f>
        <v>311486.9</v>
      </c>
      <c r="L517" s="4">
        <v>220440.34</v>
      </c>
      <c r="M517" s="46">
        <v>91046.56</v>
      </c>
      <c r="N517" s="4"/>
      <c r="O517" s="7">
        <f aca="true" t="shared" si="111" ref="O517:O534">H517-K517</f>
        <v>34161.72999999998</v>
      </c>
      <c r="P517" s="8">
        <v>0</v>
      </c>
      <c r="Q517" s="17">
        <f aca="true" t="shared" si="112" ref="Q517:Q526">K517-N517</f>
        <v>311486.9</v>
      </c>
    </row>
    <row r="518" spans="2:17" ht="11.25">
      <c r="B518" s="2" t="s">
        <v>10</v>
      </c>
      <c r="C518" s="16" t="s">
        <v>45</v>
      </c>
      <c r="D518" s="8">
        <v>6.86</v>
      </c>
      <c r="E518" s="65">
        <f aca="true" t="shared" si="113" ref="E518:E534">F518+G518</f>
        <v>2299</v>
      </c>
      <c r="F518" s="5">
        <v>2076.4</v>
      </c>
      <c r="G518" s="5">
        <v>222.6</v>
      </c>
      <c r="H518" s="17">
        <f aca="true" t="shared" si="114" ref="H518:H534">I518+J518</f>
        <v>270684.39</v>
      </c>
      <c r="I518" s="48">
        <v>244475.39</v>
      </c>
      <c r="J518" s="5">
        <v>26209</v>
      </c>
      <c r="K518" s="17">
        <f aca="true" t="shared" si="115" ref="K518:K534">L518+M518</f>
        <v>312410.78</v>
      </c>
      <c r="L518" s="5">
        <v>287728.83</v>
      </c>
      <c r="M518" s="7">
        <v>24681.95</v>
      </c>
      <c r="N518" s="4"/>
      <c r="O518" s="7">
        <f t="shared" si="111"/>
        <v>-41726.390000000014</v>
      </c>
      <c r="P518" s="8">
        <v>0</v>
      </c>
      <c r="Q518" s="17">
        <f t="shared" si="112"/>
        <v>312410.78</v>
      </c>
    </row>
    <row r="519" spans="2:17" ht="12.75" customHeight="1">
      <c r="B519" s="2" t="s">
        <v>104</v>
      </c>
      <c r="C519" s="16" t="s">
        <v>46</v>
      </c>
      <c r="D519" s="8">
        <v>6.86</v>
      </c>
      <c r="E519" s="7">
        <f t="shared" si="113"/>
        <v>3566</v>
      </c>
      <c r="F519" s="5">
        <v>3566</v>
      </c>
      <c r="G519" s="5">
        <v>0</v>
      </c>
      <c r="H519" s="50">
        <f t="shared" si="114"/>
        <v>419218.74</v>
      </c>
      <c r="I519" s="48">
        <v>419218.74</v>
      </c>
      <c r="J519" s="5"/>
      <c r="K519" s="17">
        <f t="shared" si="115"/>
        <v>369806.49</v>
      </c>
      <c r="L519" s="5">
        <v>369806.49</v>
      </c>
      <c r="M519" s="8"/>
      <c r="N519" s="4"/>
      <c r="O519" s="7">
        <f t="shared" si="111"/>
        <v>49412.25</v>
      </c>
      <c r="P519" s="8">
        <v>0</v>
      </c>
      <c r="Q519" s="17">
        <f t="shared" si="112"/>
        <v>369806.49</v>
      </c>
    </row>
    <row r="520" spans="2:17" ht="11.25">
      <c r="B520" s="2" t="s">
        <v>11</v>
      </c>
      <c r="C520" s="16" t="s">
        <v>47</v>
      </c>
      <c r="D520" s="8">
        <v>4.8</v>
      </c>
      <c r="E520" s="7">
        <f t="shared" si="113"/>
        <v>4437.9</v>
      </c>
      <c r="F520" s="5">
        <v>4437.9</v>
      </c>
      <c r="G520" s="5">
        <v>0</v>
      </c>
      <c r="H520" s="17">
        <f t="shared" si="114"/>
        <v>364680.72</v>
      </c>
      <c r="I520" s="48">
        <v>364680.72</v>
      </c>
      <c r="J520" s="5"/>
      <c r="K520" s="17">
        <f t="shared" si="115"/>
        <v>231423.23</v>
      </c>
      <c r="L520" s="5">
        <v>231423.23</v>
      </c>
      <c r="M520" s="8"/>
      <c r="N520" s="4"/>
      <c r="O520" s="7">
        <f t="shared" si="111"/>
        <v>133257.48999999996</v>
      </c>
      <c r="P520" s="8">
        <v>0</v>
      </c>
      <c r="Q520" s="17">
        <f t="shared" si="112"/>
        <v>231423.23</v>
      </c>
    </row>
    <row r="521" spans="2:17" ht="11.25">
      <c r="B521" s="2" t="s">
        <v>12</v>
      </c>
      <c r="C521" s="16" t="s">
        <v>48</v>
      </c>
      <c r="D521" s="8">
        <v>6.86</v>
      </c>
      <c r="E521" s="65">
        <f t="shared" si="113"/>
        <v>15545</v>
      </c>
      <c r="F521" s="5">
        <v>15545</v>
      </c>
      <c r="G521" s="5">
        <v>0</v>
      </c>
      <c r="H521" s="17">
        <f t="shared" si="114"/>
        <v>1841090.4</v>
      </c>
      <c r="I521" s="48">
        <v>1837020.22</v>
      </c>
      <c r="J521" s="5">
        <v>4070.18</v>
      </c>
      <c r="K521" s="17">
        <f t="shared" si="115"/>
        <v>1615916.67</v>
      </c>
      <c r="L521" s="48">
        <v>1612498.99</v>
      </c>
      <c r="M521" s="8">
        <v>3417.68</v>
      </c>
      <c r="N521" s="4">
        <v>494839</v>
      </c>
      <c r="O521" s="7">
        <f t="shared" si="111"/>
        <v>225173.72999999998</v>
      </c>
      <c r="P521" s="8">
        <v>0</v>
      </c>
      <c r="Q521" s="17">
        <f t="shared" si="112"/>
        <v>1121077.67</v>
      </c>
    </row>
    <row r="522" spans="2:17" ht="11.25">
      <c r="B522" s="2" t="s">
        <v>8</v>
      </c>
      <c r="C522" s="16" t="s">
        <v>49</v>
      </c>
      <c r="D522" s="8">
        <v>4.8</v>
      </c>
      <c r="E522" s="7">
        <f t="shared" si="113"/>
        <v>4413.2</v>
      </c>
      <c r="F522" s="5">
        <v>4413.2</v>
      </c>
      <c r="G522" s="5">
        <v>0</v>
      </c>
      <c r="H522" s="17">
        <f t="shared" si="114"/>
        <v>361732.15</v>
      </c>
      <c r="I522" s="48">
        <v>361732.15</v>
      </c>
      <c r="J522" s="5"/>
      <c r="K522" s="17">
        <f t="shared" si="115"/>
        <v>320104.43</v>
      </c>
      <c r="L522" s="5">
        <v>320104.43</v>
      </c>
      <c r="M522" s="8"/>
      <c r="N522" s="4"/>
      <c r="O522" s="7">
        <f t="shared" si="111"/>
        <v>41627.72000000003</v>
      </c>
      <c r="P522" s="8">
        <v>0</v>
      </c>
      <c r="Q522" s="17">
        <f t="shared" si="112"/>
        <v>320104.43</v>
      </c>
    </row>
    <row r="523" spans="2:17" ht="11.25">
      <c r="B523" s="2" t="s">
        <v>13</v>
      </c>
      <c r="C523" s="16" t="s">
        <v>50</v>
      </c>
      <c r="D523" s="8">
        <v>6.86</v>
      </c>
      <c r="E523" s="7">
        <f t="shared" si="113"/>
        <v>6756.1</v>
      </c>
      <c r="F523" s="5">
        <v>6756.1</v>
      </c>
      <c r="G523" s="5">
        <v>0</v>
      </c>
      <c r="H523" s="17">
        <f t="shared" si="114"/>
        <v>794156.87</v>
      </c>
      <c r="I523" s="48">
        <v>794156.87</v>
      </c>
      <c r="J523" s="5"/>
      <c r="K523" s="17">
        <f t="shared" si="115"/>
        <v>707931.38</v>
      </c>
      <c r="L523" s="5">
        <v>707931.38</v>
      </c>
      <c r="M523" s="8"/>
      <c r="N523" s="4"/>
      <c r="O523" s="7">
        <f t="shared" si="111"/>
        <v>86225.48999999999</v>
      </c>
      <c r="P523" s="8">
        <v>0</v>
      </c>
      <c r="Q523" s="17">
        <f t="shared" si="112"/>
        <v>707931.38</v>
      </c>
    </row>
    <row r="524" spans="2:17" ht="11.25">
      <c r="B524" s="2" t="s">
        <v>14</v>
      </c>
      <c r="C524" s="16" t="s">
        <v>51</v>
      </c>
      <c r="D524" s="8">
        <v>6.86</v>
      </c>
      <c r="E524" s="7">
        <f t="shared" si="113"/>
        <v>3952.9</v>
      </c>
      <c r="F524" s="5">
        <v>3952.9</v>
      </c>
      <c r="G524" s="5">
        <v>0</v>
      </c>
      <c r="H524" s="17">
        <f t="shared" si="114"/>
        <v>465429.76</v>
      </c>
      <c r="I524" s="48">
        <v>465429.76</v>
      </c>
      <c r="J524" s="5"/>
      <c r="K524" s="17">
        <f t="shared" si="115"/>
        <v>419712.73</v>
      </c>
      <c r="L524" s="5">
        <v>419712.73</v>
      </c>
      <c r="M524" s="8"/>
      <c r="N524" s="4"/>
      <c r="O524" s="7">
        <f t="shared" si="111"/>
        <v>45717.03000000003</v>
      </c>
      <c r="P524" s="8">
        <v>0</v>
      </c>
      <c r="Q524" s="17">
        <f t="shared" si="112"/>
        <v>419712.73</v>
      </c>
    </row>
    <row r="525" spans="2:17" ht="11.25">
      <c r="B525" s="2" t="s">
        <v>15</v>
      </c>
      <c r="C525" s="16" t="s">
        <v>52</v>
      </c>
      <c r="D525" s="8">
        <v>6.86</v>
      </c>
      <c r="E525" s="7">
        <f t="shared" si="113"/>
        <v>10567.400000000001</v>
      </c>
      <c r="F525" s="5">
        <v>10146.2</v>
      </c>
      <c r="G525" s="5">
        <v>421.2</v>
      </c>
      <c r="H525" s="17">
        <f t="shared" si="114"/>
        <v>1196485.46</v>
      </c>
      <c r="I525" s="48">
        <v>1188328.23</v>
      </c>
      <c r="J525" s="5">
        <v>8157.23</v>
      </c>
      <c r="K525" s="17">
        <f t="shared" si="115"/>
        <v>1052084.87</v>
      </c>
      <c r="L525" s="5">
        <v>1043927.64</v>
      </c>
      <c r="M525" s="7">
        <v>8157.23</v>
      </c>
      <c r="N525" s="4"/>
      <c r="O525" s="7">
        <f t="shared" si="111"/>
        <v>144400.58999999985</v>
      </c>
      <c r="P525" s="8">
        <v>0</v>
      </c>
      <c r="Q525" s="17">
        <f t="shared" si="112"/>
        <v>1052084.87</v>
      </c>
    </row>
    <row r="526" spans="2:17" ht="11.25">
      <c r="B526" s="2" t="s">
        <v>4</v>
      </c>
      <c r="C526" s="16" t="s">
        <v>53</v>
      </c>
      <c r="D526" s="8">
        <v>6.86</v>
      </c>
      <c r="E526" s="65">
        <f t="shared" si="113"/>
        <v>3882.3</v>
      </c>
      <c r="F526" s="21">
        <v>3882.3</v>
      </c>
      <c r="G526" s="5">
        <v>0</v>
      </c>
      <c r="H526" s="17">
        <f t="shared" si="114"/>
        <v>456229.89</v>
      </c>
      <c r="I526" s="48">
        <v>456229.89</v>
      </c>
      <c r="J526" s="5"/>
      <c r="K526" s="17">
        <f t="shared" si="115"/>
        <v>408064.83</v>
      </c>
      <c r="L526" s="5">
        <v>408064.83</v>
      </c>
      <c r="M526" s="7"/>
      <c r="N526" s="4"/>
      <c r="O526" s="7">
        <f t="shared" si="111"/>
        <v>48165.06</v>
      </c>
      <c r="P526" s="8">
        <v>0</v>
      </c>
      <c r="Q526" s="17">
        <f t="shared" si="112"/>
        <v>408064.83</v>
      </c>
    </row>
    <row r="527" spans="2:17" ht="11.25">
      <c r="B527" s="2" t="s">
        <v>5</v>
      </c>
      <c r="C527" s="16" t="s">
        <v>54</v>
      </c>
      <c r="D527" s="8">
        <v>6.86</v>
      </c>
      <c r="E527" s="7">
        <f t="shared" si="113"/>
        <v>4314.7</v>
      </c>
      <c r="F527" s="5">
        <v>4253.3</v>
      </c>
      <c r="G527" s="5">
        <v>61.4</v>
      </c>
      <c r="H527" s="17">
        <f t="shared" si="114"/>
        <v>504282.56999999995</v>
      </c>
      <c r="I527" s="48">
        <v>497053.41</v>
      </c>
      <c r="J527" s="5">
        <v>7229.16</v>
      </c>
      <c r="K527" s="17">
        <f t="shared" si="115"/>
        <v>444700.68</v>
      </c>
      <c r="L527" s="5">
        <v>437842.14</v>
      </c>
      <c r="M527" s="7">
        <v>6858.54</v>
      </c>
      <c r="N527" s="7">
        <v>140785</v>
      </c>
      <c r="O527" s="7">
        <f t="shared" si="111"/>
        <v>59581.889999999956</v>
      </c>
      <c r="P527" s="8">
        <v>0</v>
      </c>
      <c r="Q527" s="17">
        <f>K527-N527</f>
        <v>303915.68</v>
      </c>
    </row>
    <row r="528" spans="2:17" ht="11.25">
      <c r="B528" s="2" t="s">
        <v>16</v>
      </c>
      <c r="C528" s="16" t="s">
        <v>55</v>
      </c>
      <c r="D528" s="8">
        <v>6.86</v>
      </c>
      <c r="E528" s="7">
        <f t="shared" si="113"/>
        <v>11954.8</v>
      </c>
      <c r="F528" s="5">
        <v>11954.8</v>
      </c>
      <c r="G528" s="5">
        <v>0</v>
      </c>
      <c r="H528" s="17">
        <f t="shared" si="114"/>
        <v>1407557.81</v>
      </c>
      <c r="I528" s="48">
        <v>1407557.81</v>
      </c>
      <c r="J528" s="5"/>
      <c r="K528" s="17">
        <f t="shared" si="115"/>
        <v>1238135.55</v>
      </c>
      <c r="L528" s="48">
        <v>1238135.55</v>
      </c>
      <c r="M528" s="7"/>
      <c r="N528" s="4"/>
      <c r="O528" s="7">
        <f t="shared" si="111"/>
        <v>169422.26</v>
      </c>
      <c r="P528" s="8">
        <v>0</v>
      </c>
      <c r="Q528" s="17">
        <f aca="true" t="shared" si="116" ref="Q528:Q534">K528-N528</f>
        <v>1238135.55</v>
      </c>
    </row>
    <row r="529" spans="2:17" ht="11.25">
      <c r="B529" s="2" t="s">
        <v>17</v>
      </c>
      <c r="C529" s="16" t="s">
        <v>56</v>
      </c>
      <c r="D529" s="8">
        <v>4.8</v>
      </c>
      <c r="E529" s="7">
        <f t="shared" si="113"/>
        <v>3825.44</v>
      </c>
      <c r="F529" s="5">
        <v>2618</v>
      </c>
      <c r="G529" s="5">
        <v>1207.44</v>
      </c>
      <c r="H529" s="17">
        <f t="shared" si="114"/>
        <v>291601.25</v>
      </c>
      <c r="I529" s="48">
        <v>202994.39</v>
      </c>
      <c r="J529" s="5">
        <v>88606.86</v>
      </c>
      <c r="K529" s="17">
        <f t="shared" si="115"/>
        <v>267179.02999999997</v>
      </c>
      <c r="L529" s="5">
        <v>209018.77</v>
      </c>
      <c r="M529" s="7">
        <v>58160.26</v>
      </c>
      <c r="N529" s="4"/>
      <c r="O529" s="7">
        <f t="shared" si="111"/>
        <v>24422.22000000003</v>
      </c>
      <c r="P529" s="8">
        <v>0</v>
      </c>
      <c r="Q529" s="17">
        <f t="shared" si="116"/>
        <v>267179.02999999997</v>
      </c>
    </row>
    <row r="530" spans="2:17" ht="11.25">
      <c r="B530" s="2" t="s">
        <v>18</v>
      </c>
      <c r="C530" s="16" t="s">
        <v>57</v>
      </c>
      <c r="D530" s="8">
        <v>6.86</v>
      </c>
      <c r="E530" s="7">
        <f t="shared" si="113"/>
        <v>11417</v>
      </c>
      <c r="F530" s="5">
        <v>8753.8</v>
      </c>
      <c r="G530" s="5">
        <v>2663.2</v>
      </c>
      <c r="H530" s="17">
        <f t="shared" si="114"/>
        <v>1277953.33</v>
      </c>
      <c r="I530" s="48">
        <v>979861.39</v>
      </c>
      <c r="J530" s="5">
        <v>298091.94</v>
      </c>
      <c r="K530" s="17">
        <f t="shared" si="115"/>
        <v>1165108.76</v>
      </c>
      <c r="L530" s="5">
        <v>867016.82</v>
      </c>
      <c r="M530" s="7">
        <v>298091.94</v>
      </c>
      <c r="N530" s="4"/>
      <c r="O530" s="7">
        <f t="shared" si="111"/>
        <v>112844.57000000007</v>
      </c>
      <c r="P530" s="8">
        <v>0</v>
      </c>
      <c r="Q530" s="17">
        <f t="shared" si="116"/>
        <v>1165108.76</v>
      </c>
    </row>
    <row r="531" spans="2:17" ht="11.25">
      <c r="B531" s="2" t="s">
        <v>94</v>
      </c>
      <c r="C531" s="16" t="s">
        <v>58</v>
      </c>
      <c r="D531" s="8">
        <v>4.8</v>
      </c>
      <c r="E531" s="7">
        <f t="shared" si="113"/>
        <v>2479.8</v>
      </c>
      <c r="F531" s="5">
        <v>2479.8</v>
      </c>
      <c r="G531" s="5">
        <v>0</v>
      </c>
      <c r="H531" s="17">
        <f t="shared" si="114"/>
        <v>244437.3</v>
      </c>
      <c r="I531" s="48">
        <v>194342.25</v>
      </c>
      <c r="J531" s="5">
        <v>50095.05</v>
      </c>
      <c r="K531" s="17">
        <f t="shared" si="115"/>
        <v>208949.02000000002</v>
      </c>
      <c r="L531" s="5">
        <v>161165.32</v>
      </c>
      <c r="M531" s="7">
        <v>47783.7</v>
      </c>
      <c r="N531" s="4"/>
      <c r="O531" s="7">
        <f t="shared" si="111"/>
        <v>35488.27999999997</v>
      </c>
      <c r="P531" s="8">
        <v>0</v>
      </c>
      <c r="Q531" s="17">
        <f t="shared" si="116"/>
        <v>208949.02000000002</v>
      </c>
    </row>
    <row r="532" spans="2:17" ht="11.25">
      <c r="B532" s="2" t="s">
        <v>20</v>
      </c>
      <c r="C532" s="16" t="s">
        <v>59</v>
      </c>
      <c r="D532" s="8">
        <v>6.86</v>
      </c>
      <c r="E532" s="65">
        <f t="shared" si="113"/>
        <v>9004</v>
      </c>
      <c r="F532" s="5">
        <v>8536.3</v>
      </c>
      <c r="G532" s="5">
        <v>467.7</v>
      </c>
      <c r="H532" s="17">
        <f t="shared" si="114"/>
        <v>955600.19</v>
      </c>
      <c r="I532" s="48">
        <v>905967.85</v>
      </c>
      <c r="J532" s="5">
        <v>49632.34</v>
      </c>
      <c r="K532" s="17">
        <f t="shared" si="115"/>
        <v>793561.21</v>
      </c>
      <c r="L532" s="5">
        <v>748220.84</v>
      </c>
      <c r="M532" s="7">
        <v>45340.37</v>
      </c>
      <c r="N532" s="4"/>
      <c r="O532" s="7">
        <f t="shared" si="111"/>
        <v>162038.97999999998</v>
      </c>
      <c r="P532" s="8">
        <v>0</v>
      </c>
      <c r="Q532" s="17">
        <f t="shared" si="116"/>
        <v>793561.21</v>
      </c>
    </row>
    <row r="533" spans="2:17" ht="11.25">
      <c r="B533" s="2" t="s">
        <v>21</v>
      </c>
      <c r="C533" s="44" t="s">
        <v>60</v>
      </c>
      <c r="D533" s="8">
        <v>4.8</v>
      </c>
      <c r="E533" s="8">
        <f t="shared" si="113"/>
        <v>1957.3</v>
      </c>
      <c r="F533" s="5">
        <v>1734.6</v>
      </c>
      <c r="G533" s="5">
        <v>222.7</v>
      </c>
      <c r="H533" s="19">
        <f t="shared" si="114"/>
        <v>145427.46</v>
      </c>
      <c r="I533" s="48">
        <v>128880.84</v>
      </c>
      <c r="J533" s="5">
        <v>16546.62</v>
      </c>
      <c r="K533" s="17">
        <f t="shared" si="115"/>
        <v>121752.66</v>
      </c>
      <c r="L533" s="5">
        <v>106544.86</v>
      </c>
      <c r="M533" s="8">
        <v>15207.8</v>
      </c>
      <c r="N533" s="5"/>
      <c r="O533" s="8">
        <f t="shared" si="111"/>
        <v>23674.79999999999</v>
      </c>
      <c r="P533" s="8">
        <v>0</v>
      </c>
      <c r="Q533" s="17">
        <f t="shared" si="116"/>
        <v>121752.66</v>
      </c>
    </row>
    <row r="534" spans="2:17" ht="11.25">
      <c r="B534" s="2" t="s">
        <v>67</v>
      </c>
      <c r="C534" s="44" t="s">
        <v>68</v>
      </c>
      <c r="D534" s="8">
        <v>6.86</v>
      </c>
      <c r="E534" s="74">
        <f t="shared" si="113"/>
        <v>9527.4</v>
      </c>
      <c r="F534" s="21">
        <v>9527.4</v>
      </c>
      <c r="G534" s="5">
        <v>0</v>
      </c>
      <c r="H534" s="19">
        <f t="shared" si="114"/>
        <v>951027.52</v>
      </c>
      <c r="I534" s="48">
        <v>951027.52</v>
      </c>
      <c r="J534" s="5"/>
      <c r="K534" s="17">
        <f t="shared" si="115"/>
        <v>820084.36</v>
      </c>
      <c r="L534" s="5">
        <v>820084.36</v>
      </c>
      <c r="M534" s="8"/>
      <c r="N534" s="5"/>
      <c r="O534" s="8">
        <f t="shared" si="111"/>
        <v>130943.16000000003</v>
      </c>
      <c r="P534" s="8">
        <v>0</v>
      </c>
      <c r="Q534" s="17">
        <f t="shared" si="116"/>
        <v>820084.36</v>
      </c>
    </row>
    <row r="535" spans="2:17" ht="11.25">
      <c r="B535" s="2" t="s">
        <v>113</v>
      </c>
      <c r="C535" s="44" t="s">
        <v>114</v>
      </c>
      <c r="D535" s="8">
        <v>6.86</v>
      </c>
      <c r="E535" s="74">
        <v>7570.8</v>
      </c>
      <c r="F535" s="21">
        <v>7570.8</v>
      </c>
      <c r="G535" s="5">
        <v>0</v>
      </c>
      <c r="H535" s="19">
        <f>I535+J535</f>
        <v>207296.71</v>
      </c>
      <c r="I535" s="48">
        <v>207296.71</v>
      </c>
      <c r="J535" s="5"/>
      <c r="K535" s="17">
        <f>L535+M535</f>
        <v>136273.2</v>
      </c>
      <c r="L535" s="48">
        <v>136273.2</v>
      </c>
      <c r="M535" s="8"/>
      <c r="N535" s="5"/>
      <c r="O535" s="8">
        <f>H535-K535</f>
        <v>71023.50999999998</v>
      </c>
      <c r="P535" s="8">
        <v>0</v>
      </c>
      <c r="Q535" s="17">
        <f>K535-N535</f>
        <v>136273.2</v>
      </c>
    </row>
    <row r="536" spans="2:17" ht="11.25">
      <c r="B536" s="2" t="s">
        <v>3</v>
      </c>
      <c r="C536" s="44" t="s">
        <v>73</v>
      </c>
      <c r="D536" s="8">
        <v>6.86</v>
      </c>
      <c r="E536" s="74">
        <f>F536+G536</f>
        <v>16057.1</v>
      </c>
      <c r="F536" s="5">
        <v>16057.1</v>
      </c>
      <c r="G536" s="5">
        <v>0</v>
      </c>
      <c r="H536" s="19">
        <f>I536+J536</f>
        <v>1422943.82</v>
      </c>
      <c r="I536" s="48">
        <v>1422943.82</v>
      </c>
      <c r="J536" s="5"/>
      <c r="K536" s="17">
        <f>L536+M536</f>
        <v>1196528.28</v>
      </c>
      <c r="L536" s="48">
        <v>1196528.28</v>
      </c>
      <c r="M536" s="8"/>
      <c r="N536" s="5"/>
      <c r="O536" s="8">
        <f>H536-K536</f>
        <v>226415.54000000004</v>
      </c>
      <c r="P536" s="8">
        <v>0</v>
      </c>
      <c r="Q536" s="17">
        <f>K536-N536</f>
        <v>1196528.28</v>
      </c>
    </row>
    <row r="537" spans="2:17" ht="11.25">
      <c r="B537" s="2" t="s">
        <v>115</v>
      </c>
      <c r="C537" s="44" t="s">
        <v>116</v>
      </c>
      <c r="D537" s="8">
        <v>4.8</v>
      </c>
      <c r="E537" s="74">
        <v>1972.8</v>
      </c>
      <c r="F537" s="21">
        <v>1972.8</v>
      </c>
      <c r="G537" s="5">
        <v>0</v>
      </c>
      <c r="H537" s="19">
        <f>I537+J537</f>
        <v>53103.36</v>
      </c>
      <c r="I537" s="48">
        <v>37877.76</v>
      </c>
      <c r="J537" s="5">
        <v>15225.6</v>
      </c>
      <c r="K537" s="17">
        <f>L537+M537</f>
        <v>37439.06</v>
      </c>
      <c r="L537" s="5">
        <v>23731.65</v>
      </c>
      <c r="M537" s="8">
        <v>13707.41</v>
      </c>
      <c r="N537" s="5"/>
      <c r="O537" s="8">
        <f>H537-K537</f>
        <v>15664.300000000003</v>
      </c>
      <c r="P537" s="8">
        <v>0</v>
      </c>
      <c r="Q537" s="17">
        <f>K537-N537</f>
        <v>37439.06</v>
      </c>
    </row>
    <row r="538" spans="2:17" ht="11.25">
      <c r="B538" s="2" t="s">
        <v>7</v>
      </c>
      <c r="C538" s="16" t="s">
        <v>78</v>
      </c>
      <c r="D538" s="8">
        <v>6.86</v>
      </c>
      <c r="E538" s="65">
        <f>F538+G538</f>
        <v>3966</v>
      </c>
      <c r="F538" s="21">
        <v>3966</v>
      </c>
      <c r="G538" s="5">
        <v>0</v>
      </c>
      <c r="H538" s="17">
        <f>I538+J538</f>
        <v>369147.39</v>
      </c>
      <c r="I538" s="48">
        <v>328701.95</v>
      </c>
      <c r="J538" s="5">
        <v>40445.44</v>
      </c>
      <c r="K538" s="17">
        <f>L538+M538</f>
        <v>320017.97</v>
      </c>
      <c r="L538" s="5">
        <v>278260.13</v>
      </c>
      <c r="M538" s="46">
        <v>41757.84</v>
      </c>
      <c r="N538" s="4"/>
      <c r="O538" s="7">
        <f>H538-K538</f>
        <v>49129.42000000004</v>
      </c>
      <c r="P538" s="40">
        <v>0</v>
      </c>
      <c r="Q538" s="17">
        <f>K538-N538</f>
        <v>320017.97</v>
      </c>
    </row>
    <row r="539" spans="2:17" ht="13.5" thickBot="1">
      <c r="B539" s="41" t="s">
        <v>0</v>
      </c>
      <c r="C539" s="42"/>
      <c r="D539" s="43"/>
      <c r="E539" s="52">
        <f>SUM(E517:E538)</f>
        <v>143800.84</v>
      </c>
      <c r="F539" s="52">
        <f aca="true" t="shared" si="117" ref="F539:K539">SUM(F517:F538)</f>
        <v>137332.5</v>
      </c>
      <c r="G539" s="52">
        <f t="shared" si="117"/>
        <v>6468.339999999999</v>
      </c>
      <c r="H539" s="52">
        <f t="shared" si="117"/>
        <v>14345735.72</v>
      </c>
      <c r="I539" s="45">
        <f t="shared" si="117"/>
        <v>13652698.94</v>
      </c>
      <c r="J539" s="45">
        <f t="shared" si="117"/>
        <v>693036.78</v>
      </c>
      <c r="K539" s="45">
        <f t="shared" si="117"/>
        <v>12498672.089999998</v>
      </c>
      <c r="L539" s="45">
        <f aca="true" t="shared" si="118" ref="L539:Q539">SUM(L517:L538)</f>
        <v>11844460.809999997</v>
      </c>
      <c r="M539" s="52">
        <f t="shared" si="118"/>
        <v>654211.28</v>
      </c>
      <c r="N539" s="70">
        <f t="shared" si="118"/>
        <v>635624</v>
      </c>
      <c r="O539" s="52">
        <f t="shared" si="118"/>
        <v>1847063.63</v>
      </c>
      <c r="P539" s="52">
        <f t="shared" si="118"/>
        <v>0</v>
      </c>
      <c r="Q539" s="52">
        <f t="shared" si="118"/>
        <v>11863048.089999998</v>
      </c>
    </row>
    <row r="540" spans="2:17" ht="12.75">
      <c r="B540" s="33"/>
      <c r="C540" s="34"/>
      <c r="D540" s="35"/>
      <c r="E540" s="35"/>
      <c r="F540" s="35"/>
      <c r="G540" s="35"/>
      <c r="H540" s="36"/>
      <c r="I540" s="37"/>
      <c r="J540" s="35"/>
      <c r="K540" s="35"/>
      <c r="L540" s="35"/>
      <c r="M540" s="35"/>
      <c r="N540" s="35"/>
      <c r="O540" s="35"/>
      <c r="P540" s="35"/>
      <c r="Q540" s="35"/>
    </row>
    <row r="541" spans="2:17" ht="10.5">
      <c r="B541" s="113" t="s">
        <v>66</v>
      </c>
      <c r="C541" s="114"/>
      <c r="D541" s="114"/>
      <c r="E541" s="114"/>
      <c r="F541" s="114"/>
      <c r="G541" s="114"/>
      <c r="H541" s="115"/>
      <c r="I541" s="113" t="s">
        <v>62</v>
      </c>
      <c r="J541" s="114"/>
      <c r="K541" s="114"/>
      <c r="L541" s="114"/>
      <c r="M541" s="114"/>
      <c r="N541" s="114"/>
      <c r="O541" s="114"/>
      <c r="P541" s="114"/>
      <c r="Q541" s="115"/>
    </row>
    <row r="543" spans="2:17" ht="10.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24" t="s">
        <v>23</v>
      </c>
      <c r="M543" s="124"/>
      <c r="N543" s="124"/>
      <c r="O543" s="124"/>
      <c r="P543" s="124"/>
      <c r="Q543" s="125"/>
    </row>
    <row r="544" spans="2:17" ht="10.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26" t="s">
        <v>24</v>
      </c>
      <c r="P544" s="126"/>
      <c r="Q544" s="127"/>
    </row>
    <row r="545" spans="2:18" ht="15">
      <c r="B545" s="128" t="s">
        <v>25</v>
      </c>
      <c r="C545" s="128"/>
      <c r="D545" s="128"/>
      <c r="E545" s="128"/>
      <c r="F545" s="128"/>
      <c r="G545" s="128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</row>
    <row r="546" spans="2:18" ht="15.75" thickBot="1">
      <c r="B546" s="129" t="s">
        <v>121</v>
      </c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</row>
    <row r="547" spans="2:18" ht="23.25" customHeight="1">
      <c r="B547" s="120" t="s">
        <v>28</v>
      </c>
      <c r="C547" s="120" t="s">
        <v>29</v>
      </c>
      <c r="D547" s="120" t="s">
        <v>99</v>
      </c>
      <c r="E547" s="130" t="s">
        <v>31</v>
      </c>
      <c r="F547" s="132" t="s">
        <v>32</v>
      </c>
      <c r="G547" s="133"/>
      <c r="H547" s="118" t="s">
        <v>33</v>
      </c>
      <c r="I547" s="116" t="s">
        <v>122</v>
      </c>
      <c r="J547" s="117"/>
      <c r="K547" s="118" t="s">
        <v>34</v>
      </c>
      <c r="L547" s="116" t="s">
        <v>122</v>
      </c>
      <c r="M547" s="117"/>
      <c r="N547" s="60"/>
      <c r="O547" s="120" t="s">
        <v>35</v>
      </c>
      <c r="P547" s="122" t="s">
        <v>36</v>
      </c>
      <c r="Q547" s="122" t="s">
        <v>98</v>
      </c>
      <c r="R547" s="105"/>
    </row>
    <row r="548" spans="2:17" ht="137.25" thickBot="1">
      <c r="B548" s="121"/>
      <c r="C548" s="121"/>
      <c r="D548" s="121"/>
      <c r="E548" s="131"/>
      <c r="F548" s="11" t="s">
        <v>38</v>
      </c>
      <c r="G548" s="12" t="s">
        <v>39</v>
      </c>
      <c r="H548" s="119"/>
      <c r="I548" s="38" t="s">
        <v>65</v>
      </c>
      <c r="J548" s="14" t="s">
        <v>41</v>
      </c>
      <c r="K548" s="119"/>
      <c r="L548" s="39" t="s">
        <v>42</v>
      </c>
      <c r="M548" s="14" t="s">
        <v>93</v>
      </c>
      <c r="N548" s="61" t="s">
        <v>82</v>
      </c>
      <c r="O548" s="121"/>
      <c r="P548" s="123"/>
      <c r="Q548" s="123"/>
    </row>
    <row r="549" spans="2:17" ht="11.25">
      <c r="B549" s="1" t="s">
        <v>9</v>
      </c>
      <c r="C549" s="16" t="s">
        <v>44</v>
      </c>
      <c r="D549" s="7">
        <v>4.8</v>
      </c>
      <c r="E549" s="7">
        <f>F549+G549</f>
        <v>4333.9</v>
      </c>
      <c r="F549" s="51">
        <v>3131.8</v>
      </c>
      <c r="G549" s="4">
        <v>1202.1</v>
      </c>
      <c r="H549" s="17">
        <f>I549+J549</f>
        <v>365324.79</v>
      </c>
      <c r="I549" s="56">
        <v>271953.91</v>
      </c>
      <c r="J549" s="4">
        <v>93370.88</v>
      </c>
      <c r="K549" s="17">
        <f>L549+M549</f>
        <v>430617.23000000004</v>
      </c>
      <c r="L549" s="4">
        <v>334927.15</v>
      </c>
      <c r="M549" s="46">
        <v>95690.08</v>
      </c>
      <c r="N549" s="4"/>
      <c r="O549" s="7">
        <f aca="true" t="shared" si="119" ref="O549:O566">H549-K549</f>
        <v>-65292.44000000006</v>
      </c>
      <c r="P549" s="8">
        <v>0</v>
      </c>
      <c r="Q549" s="17">
        <f aca="true" t="shared" si="120" ref="Q549:Q558">K549-N549</f>
        <v>430617.23000000004</v>
      </c>
    </row>
    <row r="550" spans="2:17" ht="11.25">
      <c r="B550" s="2" t="s">
        <v>10</v>
      </c>
      <c r="C550" s="16" t="s">
        <v>45</v>
      </c>
      <c r="D550" s="8">
        <v>6.86</v>
      </c>
      <c r="E550" s="65">
        <f aca="true" t="shared" si="121" ref="E550:E566">F550+G550</f>
        <v>2299</v>
      </c>
      <c r="F550" s="5">
        <v>2076.4</v>
      </c>
      <c r="G550" s="5">
        <v>222.6</v>
      </c>
      <c r="H550" s="17">
        <f aca="true" t="shared" si="122" ref="H550:H566">I550+J550</f>
        <v>286455.52999999997</v>
      </c>
      <c r="I550" s="48">
        <v>258719.49</v>
      </c>
      <c r="J550" s="5">
        <v>27736.04</v>
      </c>
      <c r="K550" s="17">
        <f aca="true" t="shared" si="123" ref="K550:K566">L550+M550</f>
        <v>272604.97000000003</v>
      </c>
      <c r="L550" s="5">
        <v>246395.98</v>
      </c>
      <c r="M550" s="7">
        <v>26208.99</v>
      </c>
      <c r="N550" s="4"/>
      <c r="O550" s="7">
        <f t="shared" si="119"/>
        <v>13850.55999999994</v>
      </c>
      <c r="P550" s="8">
        <v>0</v>
      </c>
      <c r="Q550" s="17">
        <f t="shared" si="120"/>
        <v>272604.97000000003</v>
      </c>
    </row>
    <row r="551" spans="2:17" ht="12.75" customHeight="1">
      <c r="B551" s="2" t="s">
        <v>104</v>
      </c>
      <c r="C551" s="16" t="s">
        <v>46</v>
      </c>
      <c r="D551" s="8">
        <v>6.86</v>
      </c>
      <c r="E551" s="7">
        <f t="shared" si="121"/>
        <v>3566</v>
      </c>
      <c r="F551" s="5">
        <v>3566</v>
      </c>
      <c r="G551" s="5">
        <v>0</v>
      </c>
      <c r="H551" s="50">
        <f t="shared" si="122"/>
        <v>443681.52</v>
      </c>
      <c r="I551" s="48">
        <v>443681.52</v>
      </c>
      <c r="J551" s="5"/>
      <c r="K551" s="17">
        <f t="shared" si="123"/>
        <v>400991.34</v>
      </c>
      <c r="L551" s="5">
        <v>400991.34</v>
      </c>
      <c r="M551" s="8"/>
      <c r="N551" s="4"/>
      <c r="O551" s="7">
        <f t="shared" si="119"/>
        <v>42690.17999999999</v>
      </c>
      <c r="P551" s="8">
        <v>0</v>
      </c>
      <c r="Q551" s="17">
        <f t="shared" si="120"/>
        <v>400991.34</v>
      </c>
    </row>
    <row r="552" spans="2:17" ht="11.25">
      <c r="B552" s="2" t="s">
        <v>11</v>
      </c>
      <c r="C552" s="16" t="s">
        <v>47</v>
      </c>
      <c r="D552" s="8">
        <v>4.8</v>
      </c>
      <c r="E552" s="7">
        <f t="shared" si="121"/>
        <v>4437.9</v>
      </c>
      <c r="F552" s="5">
        <v>4437.9</v>
      </c>
      <c r="G552" s="5">
        <v>0</v>
      </c>
      <c r="H552" s="17">
        <f t="shared" si="122"/>
        <v>385982.64</v>
      </c>
      <c r="I552" s="48">
        <v>385982.64</v>
      </c>
      <c r="J552" s="5"/>
      <c r="K552" s="17">
        <f t="shared" si="123"/>
        <v>358352.14</v>
      </c>
      <c r="L552" s="5">
        <v>358352.14</v>
      </c>
      <c r="M552" s="8"/>
      <c r="N552" s="4"/>
      <c r="O552" s="7">
        <f t="shared" si="119"/>
        <v>27630.5</v>
      </c>
      <c r="P552" s="8">
        <v>0</v>
      </c>
      <c r="Q552" s="17">
        <f t="shared" si="120"/>
        <v>358352.14</v>
      </c>
    </row>
    <row r="553" spans="2:17" ht="11.25">
      <c r="B553" s="2" t="s">
        <v>12</v>
      </c>
      <c r="C553" s="16" t="s">
        <v>48</v>
      </c>
      <c r="D553" s="8">
        <v>6.86</v>
      </c>
      <c r="E553" s="65">
        <f t="shared" si="121"/>
        <v>15545</v>
      </c>
      <c r="F553" s="5">
        <v>15545</v>
      </c>
      <c r="G553" s="5">
        <v>0</v>
      </c>
      <c r="H553" s="17">
        <f t="shared" si="122"/>
        <v>1948382.8199999998</v>
      </c>
      <c r="I553" s="48">
        <v>1943658.88</v>
      </c>
      <c r="J553" s="5">
        <v>4723.94</v>
      </c>
      <c r="K553" s="17">
        <f t="shared" si="123"/>
        <v>1746078.89</v>
      </c>
      <c r="L553" s="48">
        <v>1742007.45</v>
      </c>
      <c r="M553" s="8">
        <v>4071.44</v>
      </c>
      <c r="N553" s="4">
        <v>494839</v>
      </c>
      <c r="O553" s="7">
        <f t="shared" si="119"/>
        <v>202303.92999999993</v>
      </c>
      <c r="P553" s="8">
        <v>0</v>
      </c>
      <c r="Q553" s="17">
        <f t="shared" si="120"/>
        <v>1251239.89</v>
      </c>
    </row>
    <row r="554" spans="2:17" ht="11.25">
      <c r="B554" s="2" t="s">
        <v>8</v>
      </c>
      <c r="C554" s="16" t="s">
        <v>49</v>
      </c>
      <c r="D554" s="8">
        <v>4.8</v>
      </c>
      <c r="E554" s="7">
        <f t="shared" si="121"/>
        <v>4413.2</v>
      </c>
      <c r="F554" s="5">
        <v>4413.2</v>
      </c>
      <c r="G554" s="5">
        <v>0</v>
      </c>
      <c r="H554" s="17">
        <f t="shared" si="122"/>
        <v>382915.51</v>
      </c>
      <c r="I554" s="48">
        <v>382915.51</v>
      </c>
      <c r="J554" s="5"/>
      <c r="K554" s="17">
        <f t="shared" si="123"/>
        <v>343267.75</v>
      </c>
      <c r="L554" s="5">
        <v>343267.75</v>
      </c>
      <c r="M554" s="8"/>
      <c r="N554" s="4"/>
      <c r="O554" s="7">
        <f t="shared" si="119"/>
        <v>39647.76000000001</v>
      </c>
      <c r="P554" s="8">
        <v>0</v>
      </c>
      <c r="Q554" s="17">
        <f t="shared" si="120"/>
        <v>343267.75</v>
      </c>
    </row>
    <row r="555" spans="2:17" ht="11.25">
      <c r="B555" s="2" t="s">
        <v>13</v>
      </c>
      <c r="C555" s="16" t="s">
        <v>50</v>
      </c>
      <c r="D555" s="8">
        <v>6.86</v>
      </c>
      <c r="E555" s="7">
        <f t="shared" si="121"/>
        <v>6756.1</v>
      </c>
      <c r="F555" s="5">
        <v>6756.1</v>
      </c>
      <c r="G555" s="5">
        <v>0</v>
      </c>
      <c r="H555" s="17">
        <f t="shared" si="122"/>
        <v>840503.68</v>
      </c>
      <c r="I555" s="48">
        <v>840503.68</v>
      </c>
      <c r="J555" s="5"/>
      <c r="K555" s="17">
        <f t="shared" si="123"/>
        <v>763068.98</v>
      </c>
      <c r="L555" s="5">
        <v>763068.98</v>
      </c>
      <c r="M555" s="8"/>
      <c r="N555" s="4"/>
      <c r="O555" s="7">
        <f t="shared" si="119"/>
        <v>77434.70000000007</v>
      </c>
      <c r="P555" s="8">
        <v>0</v>
      </c>
      <c r="Q555" s="17">
        <f t="shared" si="120"/>
        <v>763068.98</v>
      </c>
    </row>
    <row r="556" spans="2:17" ht="11.25">
      <c r="B556" s="2" t="s">
        <v>14</v>
      </c>
      <c r="C556" s="16" t="s">
        <v>51</v>
      </c>
      <c r="D556" s="8">
        <v>6.86</v>
      </c>
      <c r="E556" s="7">
        <f t="shared" si="121"/>
        <v>3952.9</v>
      </c>
      <c r="F556" s="5">
        <v>3952.9</v>
      </c>
      <c r="G556" s="5">
        <v>0</v>
      </c>
      <c r="H556" s="17">
        <f t="shared" si="122"/>
        <v>492546.66</v>
      </c>
      <c r="I556" s="48">
        <v>492546.66</v>
      </c>
      <c r="J556" s="5"/>
      <c r="K556" s="17">
        <f t="shared" si="123"/>
        <v>452375.03</v>
      </c>
      <c r="L556" s="5">
        <v>452375.03</v>
      </c>
      <c r="M556" s="8"/>
      <c r="N556" s="4"/>
      <c r="O556" s="7">
        <f t="shared" si="119"/>
        <v>40171.62999999995</v>
      </c>
      <c r="P556" s="8">
        <v>0</v>
      </c>
      <c r="Q556" s="17">
        <f t="shared" si="120"/>
        <v>452375.03</v>
      </c>
    </row>
    <row r="557" spans="2:17" ht="11.25">
      <c r="B557" s="2" t="s">
        <v>15</v>
      </c>
      <c r="C557" s="16" t="s">
        <v>52</v>
      </c>
      <c r="D557" s="8">
        <v>6.86</v>
      </c>
      <c r="E557" s="7">
        <f t="shared" si="121"/>
        <v>10567.400000000001</v>
      </c>
      <c r="F557" s="5">
        <v>10146.2</v>
      </c>
      <c r="G557" s="5">
        <v>421.2</v>
      </c>
      <c r="H557" s="17">
        <f t="shared" si="122"/>
        <v>1266088.49</v>
      </c>
      <c r="I557" s="48">
        <v>1257931.26</v>
      </c>
      <c r="J557" s="5">
        <v>8157.23</v>
      </c>
      <c r="K557" s="17">
        <f t="shared" si="123"/>
        <v>1140250.79</v>
      </c>
      <c r="L557" s="5">
        <v>1132093.56</v>
      </c>
      <c r="M557" s="7">
        <v>8157.23</v>
      </c>
      <c r="N557" s="4"/>
      <c r="O557" s="7">
        <f t="shared" si="119"/>
        <v>125837.69999999995</v>
      </c>
      <c r="P557" s="8">
        <v>0</v>
      </c>
      <c r="Q557" s="17">
        <f t="shared" si="120"/>
        <v>1140250.79</v>
      </c>
    </row>
    <row r="558" spans="2:17" ht="11.25">
      <c r="B558" s="2" t="s">
        <v>4</v>
      </c>
      <c r="C558" s="16" t="s">
        <v>53</v>
      </c>
      <c r="D558" s="8">
        <v>6.86</v>
      </c>
      <c r="E558" s="65">
        <f t="shared" si="121"/>
        <v>3882.3</v>
      </c>
      <c r="F558" s="21">
        <v>3882.3</v>
      </c>
      <c r="G558" s="5">
        <v>0</v>
      </c>
      <c r="H558" s="17">
        <f t="shared" si="122"/>
        <v>482865.89</v>
      </c>
      <c r="I558" s="48">
        <v>482865.89</v>
      </c>
      <c r="J558" s="5"/>
      <c r="K558" s="17">
        <f t="shared" si="123"/>
        <v>438732.15</v>
      </c>
      <c r="L558" s="5">
        <v>438732.15</v>
      </c>
      <c r="M558" s="7"/>
      <c r="N558" s="4"/>
      <c r="O558" s="7">
        <f t="shared" si="119"/>
        <v>44133.73999999999</v>
      </c>
      <c r="P558" s="8">
        <v>0</v>
      </c>
      <c r="Q558" s="17">
        <f t="shared" si="120"/>
        <v>438732.15</v>
      </c>
    </row>
    <row r="559" spans="2:17" ht="11.25">
      <c r="B559" s="2" t="s">
        <v>5</v>
      </c>
      <c r="C559" s="16" t="s">
        <v>54</v>
      </c>
      <c r="D559" s="8">
        <v>6.86</v>
      </c>
      <c r="E559" s="7">
        <f t="shared" si="121"/>
        <v>4314.7</v>
      </c>
      <c r="F559" s="5">
        <v>4253.3</v>
      </c>
      <c r="G559" s="5">
        <v>61.4</v>
      </c>
      <c r="H559" s="17">
        <f t="shared" si="122"/>
        <v>533881.42</v>
      </c>
      <c r="I559" s="48">
        <v>526231.06</v>
      </c>
      <c r="J559" s="5">
        <v>7650.36</v>
      </c>
      <c r="K559" s="17">
        <f t="shared" si="123"/>
        <v>488525.7</v>
      </c>
      <c r="L559" s="5">
        <v>481438.44</v>
      </c>
      <c r="M559" s="7">
        <v>7087.26</v>
      </c>
      <c r="N559" s="7">
        <v>140785</v>
      </c>
      <c r="O559" s="7">
        <f t="shared" si="119"/>
        <v>45355.72000000003</v>
      </c>
      <c r="P559" s="8">
        <v>0</v>
      </c>
      <c r="Q559" s="17">
        <f>K559-N559</f>
        <v>347740.7</v>
      </c>
    </row>
    <row r="560" spans="2:17" ht="11.25">
      <c r="B560" s="2" t="s">
        <v>16</v>
      </c>
      <c r="C560" s="16" t="s">
        <v>55</v>
      </c>
      <c r="D560" s="8">
        <v>6.86</v>
      </c>
      <c r="E560" s="7">
        <f t="shared" si="121"/>
        <v>11954.8</v>
      </c>
      <c r="F560" s="5">
        <v>11954.8</v>
      </c>
      <c r="G560" s="5">
        <v>0</v>
      </c>
      <c r="H560" s="17">
        <f t="shared" si="122"/>
        <v>1489567.77</v>
      </c>
      <c r="I560" s="48">
        <v>1489567.77</v>
      </c>
      <c r="J560" s="5"/>
      <c r="K560" s="17">
        <f t="shared" si="123"/>
        <v>1339365.94</v>
      </c>
      <c r="L560" s="48">
        <v>1339365.94</v>
      </c>
      <c r="M560" s="7"/>
      <c r="N560" s="4"/>
      <c r="O560" s="7">
        <f t="shared" si="119"/>
        <v>150201.83000000007</v>
      </c>
      <c r="P560" s="8">
        <v>0</v>
      </c>
      <c r="Q560" s="17">
        <f aca="true" t="shared" si="124" ref="Q560:Q566">K560-N560</f>
        <v>1339365.94</v>
      </c>
    </row>
    <row r="561" spans="2:17" ht="11.25">
      <c r="B561" s="2" t="s">
        <v>17</v>
      </c>
      <c r="C561" s="16" t="s">
        <v>56</v>
      </c>
      <c r="D561" s="8">
        <v>4.8</v>
      </c>
      <c r="E561" s="7">
        <f t="shared" si="121"/>
        <v>3825.44</v>
      </c>
      <c r="F561" s="5">
        <v>2618</v>
      </c>
      <c r="G561" s="5">
        <v>1207.44</v>
      </c>
      <c r="H561" s="17">
        <f t="shared" si="122"/>
        <v>309470.88</v>
      </c>
      <c r="I561" s="48">
        <v>215560.79</v>
      </c>
      <c r="J561" s="5">
        <v>93910.09</v>
      </c>
      <c r="K561" s="17">
        <f t="shared" si="123"/>
        <v>311527.51</v>
      </c>
      <c r="L561" s="5">
        <v>251780.66</v>
      </c>
      <c r="M561" s="7">
        <v>59746.85</v>
      </c>
      <c r="N561" s="4"/>
      <c r="O561" s="7">
        <f t="shared" si="119"/>
        <v>-2056.6300000000047</v>
      </c>
      <c r="P561" s="8">
        <v>0</v>
      </c>
      <c r="Q561" s="17">
        <f t="shared" si="124"/>
        <v>311527.51</v>
      </c>
    </row>
    <row r="562" spans="2:17" ht="11.25">
      <c r="B562" s="2" t="s">
        <v>18</v>
      </c>
      <c r="C562" s="16" t="s">
        <v>57</v>
      </c>
      <c r="D562" s="8">
        <v>6.86</v>
      </c>
      <c r="E562" s="7">
        <f t="shared" si="121"/>
        <v>11417</v>
      </c>
      <c r="F562" s="5">
        <v>8753.8</v>
      </c>
      <c r="G562" s="5">
        <v>2663.2</v>
      </c>
      <c r="H562" s="17">
        <f t="shared" si="122"/>
        <v>1356273.95</v>
      </c>
      <c r="I562" s="48">
        <v>1039912.46</v>
      </c>
      <c r="J562" s="5">
        <v>316361.49</v>
      </c>
      <c r="K562" s="17">
        <f t="shared" si="123"/>
        <v>1546529.73</v>
      </c>
      <c r="L562" s="5">
        <v>1248437.79</v>
      </c>
      <c r="M562" s="7">
        <v>298091.94</v>
      </c>
      <c r="N562" s="4"/>
      <c r="O562" s="7">
        <f t="shared" si="119"/>
        <v>-190255.78000000003</v>
      </c>
      <c r="P562" s="8">
        <v>0</v>
      </c>
      <c r="Q562" s="17">
        <f t="shared" si="124"/>
        <v>1546529.73</v>
      </c>
    </row>
    <row r="563" spans="2:17" ht="11.25">
      <c r="B563" s="2" t="s">
        <v>94</v>
      </c>
      <c r="C563" s="16" t="s">
        <v>58</v>
      </c>
      <c r="D563" s="8">
        <v>4.8</v>
      </c>
      <c r="E563" s="7">
        <f t="shared" si="121"/>
        <v>2479.8</v>
      </c>
      <c r="F563" s="5">
        <v>2479.8</v>
      </c>
      <c r="G563" s="5">
        <v>0</v>
      </c>
      <c r="H563" s="17">
        <f t="shared" si="122"/>
        <v>259764.18</v>
      </c>
      <c r="I563" s="48">
        <v>206245.29</v>
      </c>
      <c r="J563" s="5">
        <v>53518.89</v>
      </c>
      <c r="K563" s="17">
        <f t="shared" si="123"/>
        <v>272080.14</v>
      </c>
      <c r="L563" s="5">
        <v>220872.6</v>
      </c>
      <c r="M563" s="7">
        <v>51207.54</v>
      </c>
      <c r="N563" s="4"/>
      <c r="O563" s="7">
        <f t="shared" si="119"/>
        <v>-12315.960000000021</v>
      </c>
      <c r="P563" s="8">
        <v>0</v>
      </c>
      <c r="Q563" s="17">
        <f t="shared" si="124"/>
        <v>272080.14</v>
      </c>
    </row>
    <row r="564" spans="2:17" ht="11.25">
      <c r="B564" s="2" t="s">
        <v>20</v>
      </c>
      <c r="C564" s="16" t="s">
        <v>59</v>
      </c>
      <c r="D564" s="8">
        <v>6.86</v>
      </c>
      <c r="E564" s="65">
        <f t="shared" si="121"/>
        <v>9004</v>
      </c>
      <c r="F564" s="5">
        <v>8536.3</v>
      </c>
      <c r="G564" s="5">
        <v>467.7</v>
      </c>
      <c r="H564" s="17">
        <f t="shared" si="122"/>
        <v>1017464.26</v>
      </c>
      <c r="I564" s="48">
        <v>964623.5</v>
      </c>
      <c r="J564" s="5">
        <v>52840.76</v>
      </c>
      <c r="K564" s="17">
        <f t="shared" si="123"/>
        <v>926422.9</v>
      </c>
      <c r="L564" s="5">
        <v>877864.26</v>
      </c>
      <c r="M564" s="7">
        <v>48558.64</v>
      </c>
      <c r="N564" s="4"/>
      <c r="O564" s="7">
        <f t="shared" si="119"/>
        <v>91041.35999999999</v>
      </c>
      <c r="P564" s="8">
        <v>0</v>
      </c>
      <c r="Q564" s="17">
        <f t="shared" si="124"/>
        <v>926422.9</v>
      </c>
    </row>
    <row r="565" spans="2:17" ht="11.25">
      <c r="B565" s="2" t="s">
        <v>21</v>
      </c>
      <c r="C565" s="44" t="s">
        <v>60</v>
      </c>
      <c r="D565" s="8">
        <v>4.8</v>
      </c>
      <c r="E565" s="8">
        <f t="shared" si="121"/>
        <v>1957.3</v>
      </c>
      <c r="F565" s="5">
        <v>1734.6</v>
      </c>
      <c r="G565" s="5">
        <v>222.7</v>
      </c>
      <c r="H565" s="19">
        <f t="shared" si="122"/>
        <v>154820.58000000002</v>
      </c>
      <c r="I565" s="48">
        <v>137205</v>
      </c>
      <c r="J565" s="5">
        <v>17615.58</v>
      </c>
      <c r="K565" s="17">
        <f t="shared" si="123"/>
        <v>148000.74000000002</v>
      </c>
      <c r="L565" s="5">
        <v>131413.42</v>
      </c>
      <c r="M565" s="8">
        <v>16587.32</v>
      </c>
      <c r="N565" s="5"/>
      <c r="O565" s="8">
        <f t="shared" si="119"/>
        <v>6819.8399999999965</v>
      </c>
      <c r="P565" s="8">
        <v>0</v>
      </c>
      <c r="Q565" s="17">
        <f t="shared" si="124"/>
        <v>148000.74000000002</v>
      </c>
    </row>
    <row r="566" spans="2:17" ht="11.25">
      <c r="B566" s="2" t="s">
        <v>67</v>
      </c>
      <c r="C566" s="44" t="s">
        <v>68</v>
      </c>
      <c r="D566" s="8">
        <v>6.86</v>
      </c>
      <c r="E566" s="74">
        <f t="shared" si="121"/>
        <v>9527.4</v>
      </c>
      <c r="F566" s="21">
        <v>9527.4</v>
      </c>
      <c r="G566" s="5">
        <v>0</v>
      </c>
      <c r="H566" s="19">
        <f t="shared" si="122"/>
        <v>1016385.51</v>
      </c>
      <c r="I566" s="48">
        <v>1016385.51</v>
      </c>
      <c r="J566" s="5"/>
      <c r="K566" s="17">
        <f t="shared" si="123"/>
        <v>900854.45</v>
      </c>
      <c r="L566" s="5">
        <v>900854.45</v>
      </c>
      <c r="M566" s="8"/>
      <c r="N566" s="5"/>
      <c r="O566" s="8">
        <f t="shared" si="119"/>
        <v>115531.06000000006</v>
      </c>
      <c r="P566" s="8">
        <v>0</v>
      </c>
      <c r="Q566" s="17">
        <f t="shared" si="124"/>
        <v>900854.45</v>
      </c>
    </row>
    <row r="567" spans="2:17" ht="11.25">
      <c r="B567" s="2" t="s">
        <v>113</v>
      </c>
      <c r="C567" s="44" t="s">
        <v>114</v>
      </c>
      <c r="D567" s="8">
        <v>6.86</v>
      </c>
      <c r="E567" s="74">
        <v>7570.8</v>
      </c>
      <c r="F567" s="21">
        <v>7570.8</v>
      </c>
      <c r="G567" s="5">
        <v>0</v>
      </c>
      <c r="H567" s="19">
        <f>I567+J567</f>
        <v>258786.98</v>
      </c>
      <c r="I567" s="48">
        <v>258786.98</v>
      </c>
      <c r="J567" s="5"/>
      <c r="K567" s="17">
        <f>L567+M567</f>
        <v>185185.67</v>
      </c>
      <c r="L567" s="48">
        <v>185185.67</v>
      </c>
      <c r="M567" s="8"/>
      <c r="N567" s="5"/>
      <c r="O567" s="8">
        <f>H567-K567</f>
        <v>73601.31</v>
      </c>
      <c r="P567" s="8">
        <v>0</v>
      </c>
      <c r="Q567" s="17">
        <f>K567-N567</f>
        <v>185185.67</v>
      </c>
    </row>
    <row r="568" spans="2:17" ht="11.25">
      <c r="B568" s="2" t="s">
        <v>3</v>
      </c>
      <c r="C568" s="44" t="s">
        <v>73</v>
      </c>
      <c r="D568" s="8">
        <v>6.86</v>
      </c>
      <c r="E568" s="74">
        <f>F568+G568</f>
        <v>16057.1</v>
      </c>
      <c r="F568" s="5">
        <v>16057.1</v>
      </c>
      <c r="G568" s="5">
        <v>0</v>
      </c>
      <c r="H568" s="19">
        <f>I568+J568</f>
        <v>1533095.61</v>
      </c>
      <c r="I568" s="48">
        <v>1533095.61</v>
      </c>
      <c r="J568" s="5"/>
      <c r="K568" s="17">
        <f>L568+M568</f>
        <v>1325834.25</v>
      </c>
      <c r="L568" s="48">
        <v>1325834.25</v>
      </c>
      <c r="M568" s="8"/>
      <c r="N568" s="5"/>
      <c r="O568" s="8">
        <f>H568-K568</f>
        <v>207261.3600000001</v>
      </c>
      <c r="P568" s="8">
        <v>0</v>
      </c>
      <c r="Q568" s="17">
        <f>K568-N568</f>
        <v>1325834.25</v>
      </c>
    </row>
    <row r="569" spans="2:17" ht="11.25">
      <c r="B569" s="2" t="s">
        <v>115</v>
      </c>
      <c r="C569" s="44" t="s">
        <v>116</v>
      </c>
      <c r="D569" s="8">
        <v>4.8</v>
      </c>
      <c r="E569" s="74">
        <v>1972.8</v>
      </c>
      <c r="F569" s="21">
        <v>1972.8</v>
      </c>
      <c r="G569" s="5">
        <v>0</v>
      </c>
      <c r="H569" s="19">
        <f>I569+J569</f>
        <v>66379.2</v>
      </c>
      <c r="I569" s="48">
        <v>47347.2</v>
      </c>
      <c r="J569" s="5">
        <v>19032</v>
      </c>
      <c r="K569" s="17">
        <f>L569+M569</f>
        <v>63990.39</v>
      </c>
      <c r="L569" s="5">
        <v>45331.92</v>
      </c>
      <c r="M569" s="8">
        <v>18658.47</v>
      </c>
      <c r="N569" s="5"/>
      <c r="O569" s="8">
        <f>H569-K569</f>
        <v>2388.8099999999977</v>
      </c>
      <c r="P569" s="8">
        <v>0</v>
      </c>
      <c r="Q569" s="17">
        <f>K569-N569</f>
        <v>63990.39</v>
      </c>
    </row>
    <row r="570" spans="2:17" ht="11.25">
      <c r="B570" s="2" t="s">
        <v>7</v>
      </c>
      <c r="C570" s="16" t="s">
        <v>78</v>
      </c>
      <c r="D570" s="8">
        <v>6.86</v>
      </c>
      <c r="E570" s="65">
        <f>F570+G570</f>
        <v>3966</v>
      </c>
      <c r="F570" s="21">
        <v>3966</v>
      </c>
      <c r="G570" s="5">
        <v>0</v>
      </c>
      <c r="H570" s="17">
        <f>I570+J570</f>
        <v>399701.83999999997</v>
      </c>
      <c r="I570" s="48">
        <v>355908.72</v>
      </c>
      <c r="J570" s="5">
        <v>43793.12</v>
      </c>
      <c r="K570" s="17">
        <f>L570+M570</f>
        <v>363950.5</v>
      </c>
      <c r="L570" s="5">
        <v>318844.98</v>
      </c>
      <c r="M570" s="46">
        <v>45105.52</v>
      </c>
      <c r="N570" s="4"/>
      <c r="O570" s="7">
        <f>H570-K570</f>
        <v>35751.33999999997</v>
      </c>
      <c r="P570" s="40">
        <v>0</v>
      </c>
      <c r="Q570" s="17">
        <f>K570-N570</f>
        <v>363950.5</v>
      </c>
    </row>
    <row r="571" spans="2:17" ht="13.5" thickBot="1">
      <c r="B571" s="41" t="s">
        <v>0</v>
      </c>
      <c r="C571" s="42"/>
      <c r="D571" s="43"/>
      <c r="E571" s="52">
        <f>SUM(E549:E570)</f>
        <v>143800.84</v>
      </c>
      <c r="F571" s="52">
        <f aca="true" t="shared" si="125" ref="F571:K571">SUM(F549:F570)</f>
        <v>137332.5</v>
      </c>
      <c r="G571" s="52">
        <f t="shared" si="125"/>
        <v>6468.339999999999</v>
      </c>
      <c r="H571" s="52">
        <f t="shared" si="125"/>
        <v>15290339.709999997</v>
      </c>
      <c r="I571" s="45">
        <f t="shared" si="125"/>
        <v>14551629.329999998</v>
      </c>
      <c r="J571" s="45">
        <f t="shared" si="125"/>
        <v>738710.38</v>
      </c>
      <c r="K571" s="45">
        <f t="shared" si="125"/>
        <v>14218607.190000003</v>
      </c>
      <c r="L571" s="45">
        <f aca="true" t="shared" si="126" ref="L571:Q571">SUM(L549:L570)</f>
        <v>13539435.909999998</v>
      </c>
      <c r="M571" s="45">
        <f t="shared" si="126"/>
        <v>679171.28</v>
      </c>
      <c r="N571" s="70">
        <f t="shared" si="126"/>
        <v>635624</v>
      </c>
      <c r="O571" s="52">
        <f t="shared" si="126"/>
        <v>1071732.52</v>
      </c>
      <c r="P571" s="52">
        <f t="shared" si="126"/>
        <v>0</v>
      </c>
      <c r="Q571" s="52">
        <f t="shared" si="126"/>
        <v>13582983.190000001</v>
      </c>
    </row>
    <row r="572" spans="2:17" ht="6" customHeight="1">
      <c r="B572" s="33"/>
      <c r="C572" s="34"/>
      <c r="D572" s="35"/>
      <c r="E572" s="35"/>
      <c r="F572" s="35"/>
      <c r="G572" s="35"/>
      <c r="H572" s="36"/>
      <c r="I572" s="37"/>
      <c r="J572" s="35"/>
      <c r="K572" s="35"/>
      <c r="L572" s="35"/>
      <c r="M572" s="35"/>
      <c r="N572" s="35"/>
      <c r="O572" s="35"/>
      <c r="P572" s="35"/>
      <c r="Q572" s="35"/>
    </row>
    <row r="573" spans="2:17" ht="10.5">
      <c r="B573" s="113" t="s">
        <v>66</v>
      </c>
      <c r="C573" s="114"/>
      <c r="D573" s="114"/>
      <c r="E573" s="114"/>
      <c r="F573" s="114"/>
      <c r="G573" s="114"/>
      <c r="H573" s="115"/>
      <c r="I573" s="113" t="s">
        <v>62</v>
      </c>
      <c r="J573" s="114"/>
      <c r="K573" s="114"/>
      <c r="L573" s="114"/>
      <c r="M573" s="114"/>
      <c r="N573" s="114"/>
      <c r="O573" s="114"/>
      <c r="P573" s="114"/>
      <c r="Q573" s="115"/>
    </row>
    <row r="576" spans="2:17" ht="10.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24" t="s">
        <v>23</v>
      </c>
      <c r="M576" s="124"/>
      <c r="N576" s="124"/>
      <c r="O576" s="124"/>
      <c r="P576" s="124"/>
      <c r="Q576" s="125"/>
    </row>
    <row r="577" spans="2:17" ht="10.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26" t="s">
        <v>24</v>
      </c>
      <c r="P577" s="126"/>
      <c r="Q577" s="127"/>
    </row>
    <row r="578" spans="2:18" ht="15">
      <c r="B578" s="128" t="s">
        <v>25</v>
      </c>
      <c r="C578" s="128"/>
      <c r="D578" s="128"/>
      <c r="E578" s="128"/>
      <c r="F578" s="128"/>
      <c r="G578" s="128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</row>
    <row r="579" spans="2:18" ht="15.75" thickBot="1">
      <c r="B579" s="129" t="s">
        <v>124</v>
      </c>
      <c r="C579" s="129"/>
      <c r="D579" s="129"/>
      <c r="E579" s="129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</row>
    <row r="580" spans="2:18" ht="24" customHeight="1">
      <c r="B580" s="120" t="s">
        <v>28</v>
      </c>
      <c r="C580" s="120" t="s">
        <v>29</v>
      </c>
      <c r="D580" s="120" t="s">
        <v>99</v>
      </c>
      <c r="E580" s="130" t="s">
        <v>31</v>
      </c>
      <c r="F580" s="132" t="s">
        <v>32</v>
      </c>
      <c r="G580" s="133"/>
      <c r="H580" s="118" t="s">
        <v>33</v>
      </c>
      <c r="I580" s="116" t="s">
        <v>123</v>
      </c>
      <c r="J580" s="117"/>
      <c r="K580" s="118" t="s">
        <v>34</v>
      </c>
      <c r="L580" s="116" t="s">
        <v>123</v>
      </c>
      <c r="M580" s="117"/>
      <c r="N580" s="60"/>
      <c r="O580" s="120" t="s">
        <v>35</v>
      </c>
      <c r="P580" s="122" t="s">
        <v>36</v>
      </c>
      <c r="Q580" s="122" t="s">
        <v>125</v>
      </c>
      <c r="R580" s="109"/>
    </row>
    <row r="581" spans="2:17" ht="137.25" thickBot="1">
      <c r="B581" s="121"/>
      <c r="C581" s="121"/>
      <c r="D581" s="121"/>
      <c r="E581" s="131"/>
      <c r="F581" s="11" t="s">
        <v>38</v>
      </c>
      <c r="G581" s="12" t="s">
        <v>39</v>
      </c>
      <c r="H581" s="119"/>
      <c r="I581" s="38" t="s">
        <v>65</v>
      </c>
      <c r="J581" s="14" t="s">
        <v>41</v>
      </c>
      <c r="K581" s="119"/>
      <c r="L581" s="39" t="s">
        <v>42</v>
      </c>
      <c r="M581" s="14" t="s">
        <v>93</v>
      </c>
      <c r="N581" s="61" t="s">
        <v>82</v>
      </c>
      <c r="O581" s="121"/>
      <c r="P581" s="123"/>
      <c r="Q581" s="123"/>
    </row>
    <row r="582" spans="2:17" ht="11.25">
      <c r="B582" s="1" t="s">
        <v>9</v>
      </c>
      <c r="C582" s="16" t="s">
        <v>44</v>
      </c>
      <c r="D582" s="7">
        <v>4.8</v>
      </c>
      <c r="E582" s="7">
        <f>F582+G582</f>
        <v>4333.9</v>
      </c>
      <c r="F582" s="51">
        <v>3131.8</v>
      </c>
      <c r="G582" s="4">
        <v>1202.1</v>
      </c>
      <c r="H582" s="17">
        <f>I582+J582</f>
        <v>385000.94999999995</v>
      </c>
      <c r="I582" s="56">
        <v>286986.55</v>
      </c>
      <c r="J582" s="4">
        <v>98014.4</v>
      </c>
      <c r="K582" s="4">
        <v>350695.74</v>
      </c>
      <c r="L582" s="56">
        <f>K582-M582</f>
        <v>254681.65999999997</v>
      </c>
      <c r="M582" s="46">
        <v>96014.08</v>
      </c>
      <c r="N582" s="4"/>
      <c r="O582" s="110">
        <f aca="true" t="shared" si="127" ref="O582:O599">H582-K582</f>
        <v>34305.20999999996</v>
      </c>
      <c r="P582" s="8">
        <v>0</v>
      </c>
      <c r="Q582" s="17">
        <f aca="true" t="shared" si="128" ref="Q582:Q591">K582-N582</f>
        <v>350695.74</v>
      </c>
    </row>
    <row r="583" spans="2:17" ht="11.25">
      <c r="B583" s="2" t="s">
        <v>10</v>
      </c>
      <c r="C583" s="16" t="s">
        <v>45</v>
      </c>
      <c r="D583" s="8">
        <v>6.86</v>
      </c>
      <c r="E583" s="65">
        <f aca="true" t="shared" si="129" ref="E583:E599">F583+G583</f>
        <v>2299</v>
      </c>
      <c r="F583" s="5">
        <v>2076.4</v>
      </c>
      <c r="G583" s="5">
        <v>222.6</v>
      </c>
      <c r="H583" s="17">
        <f aca="true" t="shared" si="130" ref="H583:H599">I583+J583</f>
        <v>302226.67000000004</v>
      </c>
      <c r="I583" s="48">
        <v>272963.59</v>
      </c>
      <c r="J583" s="5">
        <v>29263.08</v>
      </c>
      <c r="K583" s="5">
        <v>261867.19</v>
      </c>
      <c r="L583" s="56">
        <f aca="true" t="shared" si="131" ref="L583:L603">K583-M583</f>
        <v>234131.16</v>
      </c>
      <c r="M583" s="7">
        <v>27736.03</v>
      </c>
      <c r="N583" s="4"/>
      <c r="O583" s="7">
        <f t="shared" si="127"/>
        <v>40359.48000000004</v>
      </c>
      <c r="P583" s="8">
        <v>0</v>
      </c>
      <c r="Q583" s="17">
        <f t="shared" si="128"/>
        <v>261867.19</v>
      </c>
    </row>
    <row r="584" spans="2:17" ht="11.25">
      <c r="B584" s="2" t="s">
        <v>104</v>
      </c>
      <c r="C584" s="16" t="s">
        <v>46</v>
      </c>
      <c r="D584" s="8">
        <v>6.86</v>
      </c>
      <c r="E584" s="7">
        <f t="shared" si="129"/>
        <v>3566</v>
      </c>
      <c r="F584" s="5">
        <v>3566</v>
      </c>
      <c r="G584" s="5">
        <v>0</v>
      </c>
      <c r="H584" s="50">
        <f t="shared" si="130"/>
        <v>468144.3</v>
      </c>
      <c r="I584" s="48">
        <v>468144.3</v>
      </c>
      <c r="J584" s="5">
        <v>0</v>
      </c>
      <c r="K584" s="5">
        <v>422150.77</v>
      </c>
      <c r="L584" s="56">
        <f t="shared" si="131"/>
        <v>422150.77</v>
      </c>
      <c r="M584" s="8"/>
      <c r="N584" s="4"/>
      <c r="O584" s="7">
        <f t="shared" si="127"/>
        <v>45993.52999999997</v>
      </c>
      <c r="P584" s="8">
        <v>0</v>
      </c>
      <c r="Q584" s="17">
        <f t="shared" si="128"/>
        <v>422150.77</v>
      </c>
    </row>
    <row r="585" spans="2:17" ht="11.25">
      <c r="B585" s="2" t="s">
        <v>11</v>
      </c>
      <c r="C585" s="16" t="s">
        <v>47</v>
      </c>
      <c r="D585" s="8">
        <v>4.8</v>
      </c>
      <c r="E585" s="7">
        <f t="shared" si="129"/>
        <v>4437.9</v>
      </c>
      <c r="F585" s="5">
        <v>4437.9</v>
      </c>
      <c r="G585" s="5">
        <v>0</v>
      </c>
      <c r="H585" s="17">
        <f t="shared" si="130"/>
        <v>407283.12</v>
      </c>
      <c r="I585" s="48">
        <v>407283.12</v>
      </c>
      <c r="J585" s="5">
        <v>0</v>
      </c>
      <c r="K585" s="5">
        <v>377684.61</v>
      </c>
      <c r="L585" s="56">
        <f t="shared" si="131"/>
        <v>377684.61</v>
      </c>
      <c r="M585" s="8"/>
      <c r="N585" s="4"/>
      <c r="O585" s="7">
        <f t="shared" si="127"/>
        <v>29598.51000000001</v>
      </c>
      <c r="P585" s="8">
        <v>0</v>
      </c>
      <c r="Q585" s="17">
        <f t="shared" si="128"/>
        <v>377684.61</v>
      </c>
    </row>
    <row r="586" spans="2:17" ht="11.25">
      <c r="B586" s="2" t="s">
        <v>12</v>
      </c>
      <c r="C586" s="16" t="s">
        <v>48</v>
      </c>
      <c r="D586" s="8">
        <v>6.86</v>
      </c>
      <c r="E586" s="65">
        <f t="shared" si="129"/>
        <v>15545</v>
      </c>
      <c r="F586" s="5">
        <v>15545</v>
      </c>
      <c r="G586" s="5">
        <v>0</v>
      </c>
      <c r="H586" s="17">
        <f t="shared" si="130"/>
        <v>2055675.24</v>
      </c>
      <c r="I586" s="48">
        <v>2050297.54</v>
      </c>
      <c r="J586" s="5">
        <v>5377.7</v>
      </c>
      <c r="K586" s="48">
        <v>1848604.58</v>
      </c>
      <c r="L586" s="56">
        <f t="shared" si="131"/>
        <v>1843879.3800000001</v>
      </c>
      <c r="M586" s="8">
        <v>4725.2</v>
      </c>
      <c r="N586" s="4">
        <v>1649466</v>
      </c>
      <c r="O586" s="7">
        <f t="shared" si="127"/>
        <v>207070.65999999992</v>
      </c>
      <c r="P586" s="8">
        <v>0</v>
      </c>
      <c r="Q586" s="17">
        <f t="shared" si="128"/>
        <v>199138.58000000007</v>
      </c>
    </row>
    <row r="587" spans="2:17" ht="11.25">
      <c r="B587" s="2" t="s">
        <v>8</v>
      </c>
      <c r="C587" s="16" t="s">
        <v>49</v>
      </c>
      <c r="D587" s="8">
        <v>4.8</v>
      </c>
      <c r="E587" s="7">
        <f t="shared" si="129"/>
        <v>4413.2</v>
      </c>
      <c r="F587" s="5">
        <v>4413.2</v>
      </c>
      <c r="G587" s="5">
        <v>0</v>
      </c>
      <c r="H587" s="17">
        <f t="shared" si="130"/>
        <v>404098.87</v>
      </c>
      <c r="I587" s="48">
        <v>404098.87</v>
      </c>
      <c r="J587" s="5">
        <v>0</v>
      </c>
      <c r="K587" s="5">
        <v>365987.45</v>
      </c>
      <c r="L587" s="56">
        <f t="shared" si="131"/>
        <v>365987.45</v>
      </c>
      <c r="M587" s="8"/>
      <c r="N587" s="4"/>
      <c r="O587" s="7">
        <f t="shared" si="127"/>
        <v>38111.419999999984</v>
      </c>
      <c r="P587" s="8">
        <v>0</v>
      </c>
      <c r="Q587" s="17">
        <f t="shared" si="128"/>
        <v>365987.45</v>
      </c>
    </row>
    <row r="588" spans="2:17" ht="11.25">
      <c r="B588" s="2" t="s">
        <v>13</v>
      </c>
      <c r="C588" s="16" t="s">
        <v>50</v>
      </c>
      <c r="D588" s="8">
        <v>6.86</v>
      </c>
      <c r="E588" s="7">
        <f t="shared" si="129"/>
        <v>6756.1</v>
      </c>
      <c r="F588" s="5">
        <v>6756.1</v>
      </c>
      <c r="G588" s="5">
        <v>0</v>
      </c>
      <c r="H588" s="17">
        <f t="shared" si="130"/>
        <v>886850.49</v>
      </c>
      <c r="I588" s="48">
        <v>886850.49</v>
      </c>
      <c r="J588" s="5">
        <v>0</v>
      </c>
      <c r="K588" s="5">
        <v>812091.47</v>
      </c>
      <c r="L588" s="56">
        <f t="shared" si="131"/>
        <v>812091.47</v>
      </c>
      <c r="M588" s="8"/>
      <c r="N588" s="4"/>
      <c r="O588" s="7">
        <f t="shared" si="127"/>
        <v>74759.02000000002</v>
      </c>
      <c r="P588" s="8">
        <v>0</v>
      </c>
      <c r="Q588" s="17">
        <f t="shared" si="128"/>
        <v>812091.47</v>
      </c>
    </row>
    <row r="589" spans="2:17" ht="11.25">
      <c r="B589" s="2" t="s">
        <v>14</v>
      </c>
      <c r="C589" s="16" t="s">
        <v>51</v>
      </c>
      <c r="D589" s="8">
        <v>6.86</v>
      </c>
      <c r="E589" s="7">
        <f t="shared" si="129"/>
        <v>3952.9</v>
      </c>
      <c r="F589" s="5">
        <v>3952.9</v>
      </c>
      <c r="G589" s="5">
        <v>0</v>
      </c>
      <c r="H589" s="17">
        <f t="shared" si="130"/>
        <v>519663.56</v>
      </c>
      <c r="I589" s="48">
        <v>519663.56</v>
      </c>
      <c r="J589" s="5">
        <v>0</v>
      </c>
      <c r="K589" s="5">
        <v>483011.81</v>
      </c>
      <c r="L589" s="56">
        <f t="shared" si="131"/>
        <v>483011.81</v>
      </c>
      <c r="M589" s="8"/>
      <c r="N589" s="4"/>
      <c r="O589" s="7">
        <f t="shared" si="127"/>
        <v>36651.75</v>
      </c>
      <c r="P589" s="8">
        <v>0</v>
      </c>
      <c r="Q589" s="17">
        <f t="shared" si="128"/>
        <v>483011.81</v>
      </c>
    </row>
    <row r="590" spans="2:17" ht="11.25">
      <c r="B590" s="2" t="s">
        <v>15</v>
      </c>
      <c r="C590" s="16" t="s">
        <v>52</v>
      </c>
      <c r="D590" s="8">
        <v>6.86</v>
      </c>
      <c r="E590" s="7">
        <f t="shared" si="129"/>
        <v>10567.400000000001</v>
      </c>
      <c r="F590" s="5">
        <v>10146.2</v>
      </c>
      <c r="G590" s="5">
        <v>421.2</v>
      </c>
      <c r="H590" s="17">
        <f t="shared" si="130"/>
        <v>1335691.52</v>
      </c>
      <c r="I590" s="48">
        <v>1327534.29</v>
      </c>
      <c r="J590" s="5">
        <v>8157.23</v>
      </c>
      <c r="K590" s="5">
        <v>1197877.66</v>
      </c>
      <c r="L590" s="56">
        <f t="shared" si="131"/>
        <v>1189720.43</v>
      </c>
      <c r="M590" s="7">
        <v>8157.23</v>
      </c>
      <c r="N590" s="4"/>
      <c r="O590" s="7">
        <f t="shared" si="127"/>
        <v>137813.8600000001</v>
      </c>
      <c r="P590" s="8">
        <v>0</v>
      </c>
      <c r="Q590" s="17">
        <f t="shared" si="128"/>
        <v>1197877.66</v>
      </c>
    </row>
    <row r="591" spans="2:17" ht="11.25">
      <c r="B591" s="2" t="s">
        <v>4</v>
      </c>
      <c r="C591" s="16" t="s">
        <v>53</v>
      </c>
      <c r="D591" s="8">
        <v>6.86</v>
      </c>
      <c r="E591" s="65">
        <f t="shared" si="129"/>
        <v>3882.3</v>
      </c>
      <c r="F591" s="21">
        <v>3882.3</v>
      </c>
      <c r="G591" s="5">
        <v>0</v>
      </c>
      <c r="H591" s="17">
        <f t="shared" si="130"/>
        <v>509501.89</v>
      </c>
      <c r="I591" s="48">
        <v>509501.89</v>
      </c>
      <c r="J591" s="5">
        <v>0</v>
      </c>
      <c r="K591" s="5">
        <v>465426.94</v>
      </c>
      <c r="L591" s="56">
        <f t="shared" si="131"/>
        <v>465426.94</v>
      </c>
      <c r="M591" s="7"/>
      <c r="N591" s="4"/>
      <c r="O591" s="7">
        <f t="shared" si="127"/>
        <v>44074.95000000001</v>
      </c>
      <c r="P591" s="8">
        <v>0</v>
      </c>
      <c r="Q591" s="17">
        <f t="shared" si="128"/>
        <v>465426.94</v>
      </c>
    </row>
    <row r="592" spans="2:17" ht="11.25">
      <c r="B592" s="2" t="s">
        <v>5</v>
      </c>
      <c r="C592" s="16" t="s">
        <v>54</v>
      </c>
      <c r="D592" s="8">
        <v>6.86</v>
      </c>
      <c r="E592" s="7">
        <f t="shared" si="129"/>
        <v>4314.7</v>
      </c>
      <c r="F592" s="5">
        <v>4253.3</v>
      </c>
      <c r="G592" s="5">
        <v>61.4</v>
      </c>
      <c r="H592" s="17">
        <f t="shared" si="130"/>
        <v>563480.27</v>
      </c>
      <c r="I592" s="48">
        <v>555408.71</v>
      </c>
      <c r="J592" s="5">
        <v>8071.56</v>
      </c>
      <c r="K592" s="5">
        <v>509652.32</v>
      </c>
      <c r="L592" s="56">
        <f t="shared" si="131"/>
        <v>502378.47000000003</v>
      </c>
      <c r="M592" s="7">
        <v>7273.85</v>
      </c>
      <c r="N592" s="7">
        <v>140785</v>
      </c>
      <c r="O592" s="7">
        <f t="shared" si="127"/>
        <v>53827.95000000001</v>
      </c>
      <c r="P592" s="8">
        <v>0</v>
      </c>
      <c r="Q592" s="17">
        <f>K592-N592</f>
        <v>368867.32</v>
      </c>
    </row>
    <row r="593" spans="2:17" ht="11.25">
      <c r="B593" s="2" t="s">
        <v>16</v>
      </c>
      <c r="C593" s="16" t="s">
        <v>55</v>
      </c>
      <c r="D593" s="8">
        <v>6.86</v>
      </c>
      <c r="E593" s="7">
        <f t="shared" si="129"/>
        <v>11954.8</v>
      </c>
      <c r="F593" s="5">
        <v>11954.8</v>
      </c>
      <c r="G593" s="5">
        <v>0</v>
      </c>
      <c r="H593" s="17">
        <f t="shared" si="130"/>
        <v>1571577.73</v>
      </c>
      <c r="I593" s="48">
        <v>1571577.73</v>
      </c>
      <c r="J593" s="5">
        <v>0</v>
      </c>
      <c r="K593" s="48">
        <v>1418430.64</v>
      </c>
      <c r="L593" s="56">
        <f t="shared" si="131"/>
        <v>1418430.64</v>
      </c>
      <c r="M593" s="7"/>
      <c r="N593" s="4"/>
      <c r="O593" s="7">
        <f t="shared" si="127"/>
        <v>153147.09000000008</v>
      </c>
      <c r="P593" s="8">
        <v>0</v>
      </c>
      <c r="Q593" s="17">
        <f aca="true" t="shared" si="132" ref="Q593:Q599">K593-N593</f>
        <v>1418430.64</v>
      </c>
    </row>
    <row r="594" spans="2:17" ht="11.25">
      <c r="B594" s="2" t="s">
        <v>17</v>
      </c>
      <c r="C594" s="16" t="s">
        <v>56</v>
      </c>
      <c r="D594" s="8">
        <v>4.8</v>
      </c>
      <c r="E594" s="7">
        <f t="shared" si="129"/>
        <v>3825.44</v>
      </c>
      <c r="F594" s="5">
        <v>2618</v>
      </c>
      <c r="G594" s="5">
        <v>1207.44</v>
      </c>
      <c r="H594" s="17">
        <f t="shared" si="130"/>
        <v>327340.51</v>
      </c>
      <c r="I594" s="48">
        <v>228127.19</v>
      </c>
      <c r="J594" s="5">
        <v>99213.32</v>
      </c>
      <c r="K594" s="5">
        <v>264719.26</v>
      </c>
      <c r="L594" s="56">
        <f t="shared" si="131"/>
        <v>195952.54</v>
      </c>
      <c r="M594" s="7">
        <v>68766.72</v>
      </c>
      <c r="N594" s="4"/>
      <c r="O594" s="110">
        <f t="shared" si="127"/>
        <v>62621.25</v>
      </c>
      <c r="P594" s="8">
        <v>0</v>
      </c>
      <c r="Q594" s="17">
        <f t="shared" si="132"/>
        <v>264719.26</v>
      </c>
    </row>
    <row r="595" spans="2:17" ht="11.25">
      <c r="B595" s="2" t="s">
        <v>18</v>
      </c>
      <c r="C595" s="16" t="s">
        <v>57</v>
      </c>
      <c r="D595" s="8">
        <v>6.86</v>
      </c>
      <c r="E595" s="7">
        <f t="shared" si="129"/>
        <v>11417</v>
      </c>
      <c r="F595" s="5">
        <v>8753.8</v>
      </c>
      <c r="G595" s="5">
        <v>2663.2</v>
      </c>
      <c r="H595" s="17">
        <f t="shared" si="130"/>
        <v>1434594.57</v>
      </c>
      <c r="I595" s="48">
        <v>1099963.53</v>
      </c>
      <c r="J595" s="5">
        <v>334631.04</v>
      </c>
      <c r="K595" s="5">
        <v>1304172.51</v>
      </c>
      <c r="L595" s="56">
        <f t="shared" si="131"/>
        <v>969541.47</v>
      </c>
      <c r="M595" s="7">
        <v>334631.04</v>
      </c>
      <c r="N595" s="4"/>
      <c r="O595" s="110">
        <f t="shared" si="127"/>
        <v>130422.06000000006</v>
      </c>
      <c r="P595" s="8">
        <v>0</v>
      </c>
      <c r="Q595" s="17">
        <f t="shared" si="132"/>
        <v>1304172.51</v>
      </c>
    </row>
    <row r="596" spans="2:17" ht="11.25">
      <c r="B596" s="2" t="s">
        <v>94</v>
      </c>
      <c r="C596" s="16" t="s">
        <v>58</v>
      </c>
      <c r="D596" s="8">
        <v>4.8</v>
      </c>
      <c r="E596" s="7">
        <f t="shared" si="129"/>
        <v>2479.8</v>
      </c>
      <c r="F596" s="5">
        <v>2479.8</v>
      </c>
      <c r="G596" s="5">
        <v>0</v>
      </c>
      <c r="H596" s="17">
        <f t="shared" si="130"/>
        <v>275091.06</v>
      </c>
      <c r="I596" s="48">
        <v>218148.33</v>
      </c>
      <c r="J596" s="5">
        <v>56942.73</v>
      </c>
      <c r="K596" s="5">
        <v>232455.64</v>
      </c>
      <c r="L596" s="56">
        <f t="shared" si="131"/>
        <v>177824.26</v>
      </c>
      <c r="M596" s="7">
        <v>54631.38</v>
      </c>
      <c r="N596" s="4"/>
      <c r="O596" s="110">
        <f t="shared" si="127"/>
        <v>42635.419999999984</v>
      </c>
      <c r="P596" s="8">
        <v>0</v>
      </c>
      <c r="Q596" s="17">
        <f t="shared" si="132"/>
        <v>232455.64</v>
      </c>
    </row>
    <row r="597" spans="2:17" ht="11.25">
      <c r="B597" s="2" t="s">
        <v>20</v>
      </c>
      <c r="C597" s="16" t="s">
        <v>59</v>
      </c>
      <c r="D597" s="8">
        <v>6.86</v>
      </c>
      <c r="E597" s="65">
        <f t="shared" si="129"/>
        <v>9004</v>
      </c>
      <c r="F597" s="5">
        <v>8536.3</v>
      </c>
      <c r="G597" s="5">
        <v>467.7</v>
      </c>
      <c r="H597" s="17">
        <f t="shared" si="130"/>
        <v>1079328.33</v>
      </c>
      <c r="I597" s="48">
        <v>1023279.15</v>
      </c>
      <c r="J597" s="5">
        <v>56049.18</v>
      </c>
      <c r="K597" s="5">
        <v>947827.83</v>
      </c>
      <c r="L597" s="56">
        <f t="shared" si="131"/>
        <v>896050.9199999999</v>
      </c>
      <c r="M597" s="7">
        <v>51776.91</v>
      </c>
      <c r="N597" s="4"/>
      <c r="O597" s="7">
        <f t="shared" si="127"/>
        <v>131500.50000000012</v>
      </c>
      <c r="P597" s="8">
        <v>0</v>
      </c>
      <c r="Q597" s="17">
        <f t="shared" si="132"/>
        <v>947827.83</v>
      </c>
    </row>
    <row r="598" spans="2:17" ht="11.25">
      <c r="B598" s="2" t="s">
        <v>21</v>
      </c>
      <c r="C598" s="44" t="s">
        <v>60</v>
      </c>
      <c r="D598" s="8">
        <v>4.8</v>
      </c>
      <c r="E598" s="8">
        <f t="shared" si="129"/>
        <v>1957.3</v>
      </c>
      <c r="F598" s="5">
        <v>1734.6</v>
      </c>
      <c r="G598" s="5">
        <v>222.7</v>
      </c>
      <c r="H598" s="19">
        <f t="shared" si="130"/>
        <v>164213.7</v>
      </c>
      <c r="I598" s="48">
        <v>145529.16</v>
      </c>
      <c r="J598" s="5">
        <v>18684.54</v>
      </c>
      <c r="K598" s="5">
        <v>138920.03</v>
      </c>
      <c r="L598" s="56">
        <f t="shared" si="131"/>
        <v>122003.43</v>
      </c>
      <c r="M598" s="8">
        <v>16916.6</v>
      </c>
      <c r="N598" s="5"/>
      <c r="O598" s="8">
        <f t="shared" si="127"/>
        <v>25293.670000000013</v>
      </c>
      <c r="P598" s="8">
        <v>0</v>
      </c>
      <c r="Q598" s="17">
        <f t="shared" si="132"/>
        <v>138920.03</v>
      </c>
    </row>
    <row r="599" spans="2:17" ht="11.25">
      <c r="B599" s="2" t="s">
        <v>67</v>
      </c>
      <c r="C599" s="44" t="s">
        <v>68</v>
      </c>
      <c r="D599" s="8">
        <v>6.86</v>
      </c>
      <c r="E599" s="74">
        <f t="shared" si="129"/>
        <v>9527.4</v>
      </c>
      <c r="F599" s="21">
        <v>9527.4</v>
      </c>
      <c r="G599" s="5">
        <v>0</v>
      </c>
      <c r="H599" s="19">
        <f t="shared" si="130"/>
        <v>1081743.5</v>
      </c>
      <c r="I599" s="48">
        <v>1081743.5</v>
      </c>
      <c r="J599" s="5">
        <v>0</v>
      </c>
      <c r="K599" s="5">
        <v>966305.89</v>
      </c>
      <c r="L599" s="56">
        <f t="shared" si="131"/>
        <v>966305.89</v>
      </c>
      <c r="M599" s="8"/>
      <c r="N599" s="5"/>
      <c r="O599" s="8">
        <f t="shared" si="127"/>
        <v>115437.60999999999</v>
      </c>
      <c r="P599" s="8">
        <v>0</v>
      </c>
      <c r="Q599" s="17">
        <f t="shared" si="132"/>
        <v>966305.89</v>
      </c>
    </row>
    <row r="600" spans="2:17" ht="11.25">
      <c r="B600" s="2" t="s">
        <v>113</v>
      </c>
      <c r="C600" s="44" t="s">
        <v>114</v>
      </c>
      <c r="D600" s="8">
        <v>6.86</v>
      </c>
      <c r="E600" s="74">
        <v>7570.8</v>
      </c>
      <c r="F600" s="21">
        <v>7570.8</v>
      </c>
      <c r="G600" s="5">
        <v>0</v>
      </c>
      <c r="H600" s="19">
        <f>I600+J600</f>
        <v>310277.25</v>
      </c>
      <c r="I600" s="48">
        <v>310277.25</v>
      </c>
      <c r="J600" s="5">
        <v>0</v>
      </c>
      <c r="K600" s="48">
        <v>233215.75</v>
      </c>
      <c r="L600" s="56">
        <f t="shared" si="131"/>
        <v>233215.75</v>
      </c>
      <c r="M600" s="8"/>
      <c r="N600" s="5"/>
      <c r="O600" s="8">
        <f>H600-K600</f>
        <v>77061.5</v>
      </c>
      <c r="P600" s="8">
        <v>0</v>
      </c>
      <c r="Q600" s="17">
        <f>K600-N600</f>
        <v>233215.75</v>
      </c>
    </row>
    <row r="601" spans="2:17" ht="11.25">
      <c r="B601" s="2" t="s">
        <v>3</v>
      </c>
      <c r="C601" s="44" t="s">
        <v>73</v>
      </c>
      <c r="D601" s="8">
        <v>6.86</v>
      </c>
      <c r="E601" s="74">
        <f>F601+G601</f>
        <v>16057.1</v>
      </c>
      <c r="F601" s="5">
        <v>16057.1</v>
      </c>
      <c r="G601" s="5">
        <v>0</v>
      </c>
      <c r="H601" s="19">
        <f>I601+J601</f>
        <v>1643247.4</v>
      </c>
      <c r="I601" s="48">
        <v>1643247.4</v>
      </c>
      <c r="J601" s="5">
        <v>0</v>
      </c>
      <c r="K601" s="48">
        <v>1431925.61</v>
      </c>
      <c r="L601" s="56">
        <f t="shared" si="131"/>
        <v>1431925.61</v>
      </c>
      <c r="M601" s="8"/>
      <c r="N601" s="5"/>
      <c r="O601" s="8">
        <f>H601-K601</f>
        <v>211321.7899999998</v>
      </c>
      <c r="P601" s="8">
        <v>0</v>
      </c>
      <c r="Q601" s="17">
        <f>K601-N601</f>
        <v>1431925.61</v>
      </c>
    </row>
    <row r="602" spans="2:17" ht="11.25">
      <c r="B602" s="2" t="s">
        <v>115</v>
      </c>
      <c r="C602" s="44" t="s">
        <v>116</v>
      </c>
      <c r="D602" s="8">
        <v>4.8</v>
      </c>
      <c r="E602" s="74">
        <v>1972.8</v>
      </c>
      <c r="F602" s="21">
        <v>1972.8</v>
      </c>
      <c r="G602" s="5">
        <v>0</v>
      </c>
      <c r="H602" s="19">
        <f>I602+J602</f>
        <v>79655.04000000001</v>
      </c>
      <c r="I602" s="48">
        <v>56816.64</v>
      </c>
      <c r="J602" s="5">
        <v>22838.4</v>
      </c>
      <c r="K602" s="5">
        <v>59419.45</v>
      </c>
      <c r="L602" s="56">
        <f t="shared" si="131"/>
        <v>36965.28999999999</v>
      </c>
      <c r="M602" s="8">
        <v>22454.16</v>
      </c>
      <c r="N602" s="5"/>
      <c r="O602" s="111">
        <f>H602-K602</f>
        <v>20235.59000000001</v>
      </c>
      <c r="P602" s="8">
        <v>0</v>
      </c>
      <c r="Q602" s="17">
        <f>K602-N602</f>
        <v>59419.45</v>
      </c>
    </row>
    <row r="603" spans="2:17" ht="11.25">
      <c r="B603" s="2" t="s">
        <v>7</v>
      </c>
      <c r="C603" s="16" t="s">
        <v>78</v>
      </c>
      <c r="D603" s="8">
        <v>6.86</v>
      </c>
      <c r="E603" s="65">
        <f>F603+G603</f>
        <v>3966</v>
      </c>
      <c r="F603" s="21">
        <v>3966</v>
      </c>
      <c r="G603" s="5">
        <v>0</v>
      </c>
      <c r="H603" s="17">
        <f>I603+J603</f>
        <v>430256.29</v>
      </c>
      <c r="I603" s="48">
        <v>383115.49</v>
      </c>
      <c r="J603" s="5">
        <v>47140.8</v>
      </c>
      <c r="K603" s="5">
        <v>347805</v>
      </c>
      <c r="L603" s="56">
        <f t="shared" si="131"/>
        <v>299351.8</v>
      </c>
      <c r="M603" s="46">
        <v>48453.2</v>
      </c>
      <c r="N603" s="4"/>
      <c r="O603" s="7">
        <f>H603-K603</f>
        <v>82451.28999999998</v>
      </c>
      <c r="P603" s="40">
        <v>0</v>
      </c>
      <c r="Q603" s="17">
        <f>K603-N603</f>
        <v>347805</v>
      </c>
    </row>
    <row r="604" spans="2:17" ht="13.5" thickBot="1">
      <c r="B604" s="41" t="s">
        <v>0</v>
      </c>
      <c r="C604" s="42"/>
      <c r="D604" s="43"/>
      <c r="E604" s="52">
        <f>SUM(E582:E603)</f>
        <v>143800.84</v>
      </c>
      <c r="F604" s="70">
        <f aca="true" t="shared" si="133" ref="F604:K604">SUM(F582:F603)</f>
        <v>137332.5</v>
      </c>
      <c r="G604" s="70">
        <f t="shared" si="133"/>
        <v>6468.339999999999</v>
      </c>
      <c r="H604" s="52">
        <f t="shared" si="133"/>
        <v>16234942.26</v>
      </c>
      <c r="I604" s="45">
        <f t="shared" si="133"/>
        <v>15450558.28</v>
      </c>
      <c r="J604" s="45">
        <f t="shared" si="133"/>
        <v>784383.9800000001</v>
      </c>
      <c r="K604" s="45">
        <f t="shared" si="133"/>
        <v>14440248.15</v>
      </c>
      <c r="L604" s="45">
        <f aca="true" t="shared" si="134" ref="L604:Q604">SUM(L582:L603)</f>
        <v>13698711.749999998</v>
      </c>
      <c r="M604" s="45">
        <f t="shared" si="134"/>
        <v>741536.4</v>
      </c>
      <c r="N604" s="70">
        <f t="shared" si="134"/>
        <v>1790251</v>
      </c>
      <c r="O604" s="52">
        <f t="shared" si="134"/>
        <v>1794694.1099999999</v>
      </c>
      <c r="P604" s="52">
        <f t="shared" si="134"/>
        <v>0</v>
      </c>
      <c r="Q604" s="52">
        <f t="shared" si="134"/>
        <v>12649997.149999999</v>
      </c>
    </row>
    <row r="605" spans="2:17" ht="10.5">
      <c r="B605" s="113" t="s">
        <v>66</v>
      </c>
      <c r="C605" s="114"/>
      <c r="D605" s="114"/>
      <c r="E605" s="114"/>
      <c r="F605" s="114"/>
      <c r="G605" s="114"/>
      <c r="H605" s="115"/>
      <c r="I605" s="113" t="s">
        <v>62</v>
      </c>
      <c r="J605" s="114"/>
      <c r="K605" s="114"/>
      <c r="L605" s="114"/>
      <c r="M605" s="114"/>
      <c r="N605" s="114"/>
      <c r="O605" s="114"/>
      <c r="P605" s="114"/>
      <c r="Q605" s="115"/>
    </row>
    <row r="606" spans="3:6" ht="10.5">
      <c r="C606" s="3"/>
      <c r="D606" s="3"/>
      <c r="E606" s="3"/>
      <c r="F606" s="3"/>
    </row>
    <row r="607" spans="3:6" ht="10.5">
      <c r="C607" s="1"/>
      <c r="D607" s="1"/>
      <c r="E607" s="1"/>
      <c r="F607" s="1"/>
    </row>
    <row r="608" spans="2:17" ht="10.5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24" t="s">
        <v>23</v>
      </c>
      <c r="M608" s="124"/>
      <c r="N608" s="124"/>
      <c r="O608" s="124"/>
      <c r="P608" s="124"/>
      <c r="Q608" s="125"/>
    </row>
    <row r="609" spans="2:17" ht="10.5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26" t="s">
        <v>24</v>
      </c>
      <c r="P609" s="126"/>
      <c r="Q609" s="127"/>
    </row>
    <row r="610" spans="2:18" ht="15">
      <c r="B610" s="128" t="s">
        <v>25</v>
      </c>
      <c r="C610" s="128"/>
      <c r="D610" s="128"/>
      <c r="E610" s="128"/>
      <c r="F610" s="128"/>
      <c r="G610" s="128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</row>
    <row r="611" spans="2:18" ht="15.75" thickBot="1">
      <c r="B611" s="129" t="s">
        <v>126</v>
      </c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</row>
    <row r="612" spans="2:18" ht="26.25" customHeight="1">
      <c r="B612" s="120" t="s">
        <v>28</v>
      </c>
      <c r="C612" s="120" t="s">
        <v>29</v>
      </c>
      <c r="D612" s="120" t="s">
        <v>99</v>
      </c>
      <c r="E612" s="130" t="s">
        <v>31</v>
      </c>
      <c r="F612" s="132" t="s">
        <v>32</v>
      </c>
      <c r="G612" s="133"/>
      <c r="H612" s="118" t="s">
        <v>33</v>
      </c>
      <c r="I612" s="116" t="s">
        <v>128</v>
      </c>
      <c r="J612" s="117"/>
      <c r="K612" s="118" t="s">
        <v>34</v>
      </c>
      <c r="L612" s="116" t="s">
        <v>128</v>
      </c>
      <c r="M612" s="117"/>
      <c r="N612" s="60"/>
      <c r="O612" s="120" t="s">
        <v>35</v>
      </c>
      <c r="P612" s="122" t="s">
        <v>36</v>
      </c>
      <c r="Q612" s="122" t="s">
        <v>127</v>
      </c>
      <c r="R612" s="112"/>
    </row>
    <row r="613" spans="2:17" ht="137.25" thickBot="1">
      <c r="B613" s="121"/>
      <c r="C613" s="121"/>
      <c r="D613" s="121"/>
      <c r="E613" s="131"/>
      <c r="F613" s="11" t="s">
        <v>38</v>
      </c>
      <c r="G613" s="12" t="s">
        <v>39</v>
      </c>
      <c r="H613" s="119"/>
      <c r="I613" s="38" t="s">
        <v>65</v>
      </c>
      <c r="J613" s="14" t="s">
        <v>41</v>
      </c>
      <c r="K613" s="119"/>
      <c r="L613" s="39" t="s">
        <v>42</v>
      </c>
      <c r="M613" s="14" t="s">
        <v>93</v>
      </c>
      <c r="N613" s="61" t="s">
        <v>82</v>
      </c>
      <c r="O613" s="121"/>
      <c r="P613" s="123"/>
      <c r="Q613" s="123"/>
    </row>
    <row r="614" spans="2:17" ht="11.25">
      <c r="B614" s="1" t="s">
        <v>9</v>
      </c>
      <c r="C614" s="16" t="s">
        <v>44</v>
      </c>
      <c r="D614" s="7">
        <v>4.8</v>
      </c>
      <c r="E614" s="7">
        <f>F614+G614</f>
        <v>4333.9</v>
      </c>
      <c r="F614" s="51">
        <v>3131.8</v>
      </c>
      <c r="G614" s="4">
        <v>1202.1</v>
      </c>
      <c r="H614" s="17">
        <f>I614+J614</f>
        <v>405160.94999999995</v>
      </c>
      <c r="I614" s="56">
        <v>302213.11</v>
      </c>
      <c r="J614" s="4">
        <v>102947.84</v>
      </c>
      <c r="K614" s="4">
        <v>362069.34</v>
      </c>
      <c r="L614" s="56">
        <f>K614-M614</f>
        <v>261542.99000000002</v>
      </c>
      <c r="M614" s="46">
        <v>100526.35</v>
      </c>
      <c r="N614" s="4"/>
      <c r="O614" s="110">
        <f aca="true" t="shared" si="135" ref="O614:O631">H614-K614</f>
        <v>43091.60999999993</v>
      </c>
      <c r="P614" s="8">
        <v>0</v>
      </c>
      <c r="Q614" s="17">
        <f aca="true" t="shared" si="136" ref="Q614:Q623">K614-N614</f>
        <v>362069.34</v>
      </c>
    </row>
    <row r="615" spans="2:17" ht="11.25">
      <c r="B615" s="2" t="s">
        <v>10</v>
      </c>
      <c r="C615" s="16" t="s">
        <v>45</v>
      </c>
      <c r="D615" s="8">
        <v>6.86</v>
      </c>
      <c r="E615" s="65">
        <f aca="true" t="shared" si="137" ref="E615:E631">F615+G615</f>
        <v>2299</v>
      </c>
      <c r="F615" s="5">
        <v>2076.4</v>
      </c>
      <c r="G615" s="5">
        <v>222.6</v>
      </c>
      <c r="H615" s="17">
        <f aca="true" t="shared" si="138" ref="H615:H631">I615+J615</f>
        <v>317997.81</v>
      </c>
      <c r="I615" s="48">
        <v>287207.69</v>
      </c>
      <c r="J615" s="5">
        <v>30790.12</v>
      </c>
      <c r="K615" s="5">
        <v>274797</v>
      </c>
      <c r="L615" s="56">
        <f aca="true" t="shared" si="139" ref="L615:L635">K615-M615</f>
        <v>245533.93</v>
      </c>
      <c r="M615" s="7">
        <v>29263.07</v>
      </c>
      <c r="N615" s="4"/>
      <c r="O615" s="7">
        <f t="shared" si="135"/>
        <v>43200.81</v>
      </c>
      <c r="P615" s="8">
        <v>0</v>
      </c>
      <c r="Q615" s="17">
        <f t="shared" si="136"/>
        <v>274797</v>
      </c>
    </row>
    <row r="616" spans="2:17" ht="11.25">
      <c r="B616" s="2" t="s">
        <v>104</v>
      </c>
      <c r="C616" s="16" t="s">
        <v>46</v>
      </c>
      <c r="D616" s="8">
        <v>6.86</v>
      </c>
      <c r="E616" s="7">
        <f t="shared" si="137"/>
        <v>3566</v>
      </c>
      <c r="F616" s="5">
        <v>3566</v>
      </c>
      <c r="G616" s="5">
        <v>0</v>
      </c>
      <c r="H616" s="50">
        <f t="shared" si="138"/>
        <v>492607.08</v>
      </c>
      <c r="I616" s="48">
        <v>492607.08</v>
      </c>
      <c r="J616" s="5"/>
      <c r="K616" s="5">
        <v>436463.56</v>
      </c>
      <c r="L616" s="56">
        <f t="shared" si="139"/>
        <v>436463.56</v>
      </c>
      <c r="M616" s="8"/>
      <c r="N616" s="4"/>
      <c r="O616" s="7">
        <f t="shared" si="135"/>
        <v>56143.52000000002</v>
      </c>
      <c r="P616" s="8">
        <v>0</v>
      </c>
      <c r="Q616" s="17">
        <f t="shared" si="136"/>
        <v>436463.56</v>
      </c>
    </row>
    <row r="617" spans="2:17" ht="11.25">
      <c r="B617" s="2" t="s">
        <v>11</v>
      </c>
      <c r="C617" s="16" t="s">
        <v>47</v>
      </c>
      <c r="D617" s="8">
        <v>4.8</v>
      </c>
      <c r="E617" s="7">
        <f t="shared" si="137"/>
        <v>4437.9</v>
      </c>
      <c r="F617" s="5">
        <v>4437.9</v>
      </c>
      <c r="G617" s="5">
        <v>0</v>
      </c>
      <c r="H617" s="17">
        <f t="shared" si="138"/>
        <v>428583.6</v>
      </c>
      <c r="I617" s="48">
        <v>428583.6</v>
      </c>
      <c r="J617" s="5"/>
      <c r="K617" s="5">
        <v>395777.03</v>
      </c>
      <c r="L617" s="56">
        <f t="shared" si="139"/>
        <v>395777.03</v>
      </c>
      <c r="M617" s="8"/>
      <c r="N617" s="4"/>
      <c r="O617" s="7">
        <f t="shared" si="135"/>
        <v>32806.56999999995</v>
      </c>
      <c r="P617" s="8">
        <v>0</v>
      </c>
      <c r="Q617" s="17">
        <f t="shared" si="136"/>
        <v>395777.03</v>
      </c>
    </row>
    <row r="618" spans="2:17" ht="11.25">
      <c r="B618" s="2" t="s">
        <v>12</v>
      </c>
      <c r="C618" s="16" t="s">
        <v>48</v>
      </c>
      <c r="D618" s="8">
        <v>6.86</v>
      </c>
      <c r="E618" s="65">
        <f t="shared" si="137"/>
        <v>15545</v>
      </c>
      <c r="F618" s="5">
        <v>15545</v>
      </c>
      <c r="G618" s="5">
        <v>0</v>
      </c>
      <c r="H618" s="17">
        <f t="shared" si="138"/>
        <v>2162967.66</v>
      </c>
      <c r="I618" s="48">
        <v>2156936.2</v>
      </c>
      <c r="J618" s="5">
        <v>6031.46</v>
      </c>
      <c r="K618" s="48">
        <v>285157.91</v>
      </c>
      <c r="L618" s="56">
        <f t="shared" si="139"/>
        <v>279778.81999999995</v>
      </c>
      <c r="M618" s="8">
        <v>5379.09</v>
      </c>
      <c r="N618" s="4">
        <v>1649466</v>
      </c>
      <c r="O618" s="7">
        <f t="shared" si="135"/>
        <v>1877809.7500000002</v>
      </c>
      <c r="P618" s="8">
        <v>0</v>
      </c>
      <c r="Q618" s="17">
        <f t="shared" si="136"/>
        <v>-1364308.09</v>
      </c>
    </row>
    <row r="619" spans="2:17" ht="11.25">
      <c r="B619" s="2" t="s">
        <v>8</v>
      </c>
      <c r="C619" s="16" t="s">
        <v>49</v>
      </c>
      <c r="D619" s="8">
        <v>4.8</v>
      </c>
      <c r="E619" s="7">
        <f t="shared" si="137"/>
        <v>4413.2</v>
      </c>
      <c r="F619" s="5">
        <v>4413.2</v>
      </c>
      <c r="G619" s="5">
        <v>0</v>
      </c>
      <c r="H619" s="17">
        <f t="shared" si="138"/>
        <v>425482.87</v>
      </c>
      <c r="I619" s="48">
        <v>425482.87</v>
      </c>
      <c r="J619" s="5"/>
      <c r="K619" s="5">
        <v>383499.61</v>
      </c>
      <c r="L619" s="56">
        <f t="shared" si="139"/>
        <v>383499.61</v>
      </c>
      <c r="M619" s="8"/>
      <c r="N619" s="4"/>
      <c r="O619" s="7">
        <f t="shared" si="135"/>
        <v>41983.26000000001</v>
      </c>
      <c r="P619" s="8">
        <v>0</v>
      </c>
      <c r="Q619" s="17">
        <f t="shared" si="136"/>
        <v>383499.61</v>
      </c>
    </row>
    <row r="620" spans="2:17" ht="11.25">
      <c r="B620" s="2" t="s">
        <v>13</v>
      </c>
      <c r="C620" s="16" t="s">
        <v>50</v>
      </c>
      <c r="D620" s="8">
        <v>6.86</v>
      </c>
      <c r="E620" s="7">
        <f t="shared" si="137"/>
        <v>6756.1</v>
      </c>
      <c r="F620" s="5">
        <v>6756.1</v>
      </c>
      <c r="G620" s="5">
        <v>0</v>
      </c>
      <c r="H620" s="17">
        <f t="shared" si="138"/>
        <v>933197.3</v>
      </c>
      <c r="I620" s="48">
        <v>933197.3</v>
      </c>
      <c r="J620" s="5"/>
      <c r="K620" s="5">
        <v>843581.77</v>
      </c>
      <c r="L620" s="56">
        <f t="shared" si="139"/>
        <v>843581.77</v>
      </c>
      <c r="M620" s="8"/>
      <c r="N620" s="4"/>
      <c r="O620" s="7">
        <f t="shared" si="135"/>
        <v>89615.53000000003</v>
      </c>
      <c r="P620" s="8">
        <v>0</v>
      </c>
      <c r="Q620" s="17">
        <f t="shared" si="136"/>
        <v>843581.77</v>
      </c>
    </row>
    <row r="621" spans="2:17" ht="11.25">
      <c r="B621" s="2" t="s">
        <v>14</v>
      </c>
      <c r="C621" s="16" t="s">
        <v>51</v>
      </c>
      <c r="D621" s="8">
        <v>6.86</v>
      </c>
      <c r="E621" s="7">
        <f t="shared" si="137"/>
        <v>3952.9</v>
      </c>
      <c r="F621" s="5">
        <v>3952.9</v>
      </c>
      <c r="G621" s="5">
        <v>0</v>
      </c>
      <c r="H621" s="17">
        <f t="shared" si="138"/>
        <v>546780.46</v>
      </c>
      <c r="I621" s="48">
        <v>546780.46</v>
      </c>
      <c r="J621" s="5"/>
      <c r="K621" s="5">
        <v>509339.34</v>
      </c>
      <c r="L621" s="56">
        <f t="shared" si="139"/>
        <v>509339.34</v>
      </c>
      <c r="M621" s="8"/>
      <c r="N621" s="4"/>
      <c r="O621" s="7">
        <f t="shared" si="135"/>
        <v>37441.11999999994</v>
      </c>
      <c r="P621" s="8">
        <v>0</v>
      </c>
      <c r="Q621" s="17">
        <f t="shared" si="136"/>
        <v>509339.34</v>
      </c>
    </row>
    <row r="622" spans="2:17" ht="11.25">
      <c r="B622" s="2" t="s">
        <v>15</v>
      </c>
      <c r="C622" s="16" t="s">
        <v>52</v>
      </c>
      <c r="D622" s="8">
        <v>6.86</v>
      </c>
      <c r="E622" s="7">
        <f t="shared" si="137"/>
        <v>10567.400000000001</v>
      </c>
      <c r="F622" s="5">
        <v>10146.2</v>
      </c>
      <c r="G622" s="5">
        <v>421.2</v>
      </c>
      <c r="H622" s="17">
        <f t="shared" si="138"/>
        <v>1405294.55</v>
      </c>
      <c r="I622" s="48">
        <v>1397137.32</v>
      </c>
      <c r="J622" s="5">
        <v>8157.23</v>
      </c>
      <c r="K622" s="5">
        <v>1255524.03</v>
      </c>
      <c r="L622" s="56">
        <f t="shared" si="139"/>
        <v>1247366.8</v>
      </c>
      <c r="M622" s="7">
        <v>8157.23</v>
      </c>
      <c r="N622" s="4"/>
      <c r="O622" s="7">
        <f t="shared" si="135"/>
        <v>149770.52000000002</v>
      </c>
      <c r="P622" s="8">
        <v>0</v>
      </c>
      <c r="Q622" s="17">
        <f t="shared" si="136"/>
        <v>1255524.03</v>
      </c>
    </row>
    <row r="623" spans="2:17" ht="11.25">
      <c r="B623" s="2" t="s">
        <v>4</v>
      </c>
      <c r="C623" s="16" t="s">
        <v>53</v>
      </c>
      <c r="D623" s="8">
        <v>6.86</v>
      </c>
      <c r="E623" s="65">
        <f t="shared" si="137"/>
        <v>3882.3</v>
      </c>
      <c r="F623" s="21">
        <v>3882.3</v>
      </c>
      <c r="G623" s="5">
        <v>0</v>
      </c>
      <c r="H623" s="17">
        <f t="shared" si="138"/>
        <v>536137.89</v>
      </c>
      <c r="I623" s="48">
        <v>536137.89</v>
      </c>
      <c r="J623" s="5"/>
      <c r="K623" s="5">
        <v>487018.28</v>
      </c>
      <c r="L623" s="56">
        <f t="shared" si="139"/>
        <v>487018.28</v>
      </c>
      <c r="M623" s="7"/>
      <c r="N623" s="4"/>
      <c r="O623" s="7">
        <f t="shared" si="135"/>
        <v>49119.609999999986</v>
      </c>
      <c r="P623" s="8">
        <v>0</v>
      </c>
      <c r="Q623" s="17">
        <f t="shared" si="136"/>
        <v>487018.28</v>
      </c>
    </row>
    <row r="624" spans="2:17" ht="11.25">
      <c r="B624" s="2" t="s">
        <v>5</v>
      </c>
      <c r="C624" s="16" t="s">
        <v>54</v>
      </c>
      <c r="D624" s="8">
        <v>6.86</v>
      </c>
      <c r="E624" s="7">
        <f t="shared" si="137"/>
        <v>4314.7</v>
      </c>
      <c r="F624" s="5">
        <v>4253.3</v>
      </c>
      <c r="G624" s="5">
        <v>61.4</v>
      </c>
      <c r="H624" s="17">
        <f t="shared" si="138"/>
        <v>593079.12</v>
      </c>
      <c r="I624" s="48">
        <v>584586.36</v>
      </c>
      <c r="J624" s="5">
        <v>8492.76</v>
      </c>
      <c r="K624" s="5">
        <v>389109.37</v>
      </c>
      <c r="L624" s="56">
        <f t="shared" si="139"/>
        <v>381366.25</v>
      </c>
      <c r="M624" s="7">
        <v>7743.12</v>
      </c>
      <c r="N624" s="7">
        <v>140785</v>
      </c>
      <c r="O624" s="7">
        <f t="shared" si="135"/>
        <v>203969.75</v>
      </c>
      <c r="P624" s="8">
        <v>0</v>
      </c>
      <c r="Q624" s="17">
        <f>K624-N624</f>
        <v>248324.37</v>
      </c>
    </row>
    <row r="625" spans="2:17" ht="11.25">
      <c r="B625" s="2" t="s">
        <v>16</v>
      </c>
      <c r="C625" s="16" t="s">
        <v>55</v>
      </c>
      <c r="D625" s="8">
        <v>6.86</v>
      </c>
      <c r="E625" s="7">
        <f t="shared" si="137"/>
        <v>11954.8</v>
      </c>
      <c r="F625" s="5">
        <v>11954.8</v>
      </c>
      <c r="G625" s="5">
        <v>0</v>
      </c>
      <c r="H625" s="17">
        <f t="shared" si="138"/>
        <v>1654045.94</v>
      </c>
      <c r="I625" s="48">
        <v>1654045.94</v>
      </c>
      <c r="J625" s="5"/>
      <c r="K625" s="48">
        <v>1483718.91</v>
      </c>
      <c r="L625" s="56">
        <f t="shared" si="139"/>
        <v>1483718.91</v>
      </c>
      <c r="M625" s="7"/>
      <c r="N625" s="4"/>
      <c r="O625" s="7">
        <f t="shared" si="135"/>
        <v>170327.03000000003</v>
      </c>
      <c r="P625" s="8">
        <v>0</v>
      </c>
      <c r="Q625" s="17">
        <f aca="true" t="shared" si="140" ref="Q625:Q631">K625-N625</f>
        <v>1483718.91</v>
      </c>
    </row>
    <row r="626" spans="2:17" ht="11.25">
      <c r="B626" s="2" t="s">
        <v>17</v>
      </c>
      <c r="C626" s="16" t="s">
        <v>56</v>
      </c>
      <c r="D626" s="8">
        <v>4.8</v>
      </c>
      <c r="E626" s="7">
        <f t="shared" si="137"/>
        <v>3825.44</v>
      </c>
      <c r="F626" s="5">
        <v>2618</v>
      </c>
      <c r="G626" s="5">
        <v>1207.44</v>
      </c>
      <c r="H626" s="17">
        <f t="shared" si="138"/>
        <v>346573.82</v>
      </c>
      <c r="I626" s="48">
        <v>240693.59</v>
      </c>
      <c r="J626" s="5">
        <v>105880.23</v>
      </c>
      <c r="K626" s="5">
        <v>282592.66</v>
      </c>
      <c r="L626" s="56">
        <f t="shared" si="139"/>
        <v>211330.22999999998</v>
      </c>
      <c r="M626" s="7">
        <v>71262.43</v>
      </c>
      <c r="N626" s="4"/>
      <c r="O626" s="110">
        <f t="shared" si="135"/>
        <v>63981.16000000003</v>
      </c>
      <c r="P626" s="8">
        <v>0</v>
      </c>
      <c r="Q626" s="17">
        <f t="shared" si="140"/>
        <v>282592.66</v>
      </c>
    </row>
    <row r="627" spans="2:17" ht="11.25">
      <c r="B627" s="2" t="s">
        <v>18</v>
      </c>
      <c r="C627" s="16" t="s">
        <v>57</v>
      </c>
      <c r="D627" s="8">
        <v>6.86</v>
      </c>
      <c r="E627" s="7">
        <f t="shared" si="137"/>
        <v>11417</v>
      </c>
      <c r="F627" s="5">
        <v>8753.8</v>
      </c>
      <c r="G627" s="5">
        <v>2663.2</v>
      </c>
      <c r="H627" s="17">
        <f t="shared" si="138"/>
        <v>1512915.1900000002</v>
      </c>
      <c r="I627" s="48">
        <v>1160014.6</v>
      </c>
      <c r="J627" s="5">
        <v>352900.59</v>
      </c>
      <c r="K627" s="5">
        <v>1384517.99</v>
      </c>
      <c r="L627" s="56">
        <f t="shared" si="139"/>
        <v>1031617.3999999999</v>
      </c>
      <c r="M627" s="7">
        <v>352900.59</v>
      </c>
      <c r="N627" s="4"/>
      <c r="O627" s="110">
        <f t="shared" si="135"/>
        <v>128397.20000000019</v>
      </c>
      <c r="P627" s="8">
        <v>0</v>
      </c>
      <c r="Q627" s="17">
        <f t="shared" si="140"/>
        <v>1384517.99</v>
      </c>
    </row>
    <row r="628" spans="2:17" ht="11.25">
      <c r="B628" s="2" t="s">
        <v>94</v>
      </c>
      <c r="C628" s="16" t="s">
        <v>58</v>
      </c>
      <c r="D628" s="8">
        <v>4.8</v>
      </c>
      <c r="E628" s="7">
        <f t="shared" si="137"/>
        <v>2479.8</v>
      </c>
      <c r="F628" s="5">
        <v>2479.8</v>
      </c>
      <c r="G628" s="5">
        <v>0</v>
      </c>
      <c r="H628" s="17">
        <f t="shared" si="138"/>
        <v>290417.94</v>
      </c>
      <c r="I628" s="48">
        <v>230051.37</v>
      </c>
      <c r="J628" s="5">
        <v>60366.57</v>
      </c>
      <c r="K628" s="5">
        <v>242740.5</v>
      </c>
      <c r="L628" s="56">
        <f t="shared" si="139"/>
        <v>184685.28</v>
      </c>
      <c r="M628" s="7">
        <v>58055.22</v>
      </c>
      <c r="N628" s="4"/>
      <c r="O628" s="110">
        <f t="shared" si="135"/>
        <v>47677.44</v>
      </c>
      <c r="P628" s="8">
        <v>0</v>
      </c>
      <c r="Q628" s="17">
        <f t="shared" si="140"/>
        <v>242740.5</v>
      </c>
    </row>
    <row r="629" spans="2:17" ht="11.25">
      <c r="B629" s="2" t="s">
        <v>20</v>
      </c>
      <c r="C629" s="16" t="s">
        <v>59</v>
      </c>
      <c r="D629" s="8">
        <v>6.86</v>
      </c>
      <c r="E629" s="65">
        <f t="shared" si="137"/>
        <v>9004</v>
      </c>
      <c r="F629" s="5">
        <v>8536.3</v>
      </c>
      <c r="G629" s="5">
        <v>467.7</v>
      </c>
      <c r="H629" s="17">
        <f t="shared" si="138"/>
        <v>1141192.4000000001</v>
      </c>
      <c r="I629" s="48">
        <v>1081934.8</v>
      </c>
      <c r="J629" s="5">
        <v>59257.6</v>
      </c>
      <c r="K629" s="5">
        <v>998494.7</v>
      </c>
      <c r="L629" s="56">
        <f t="shared" si="139"/>
        <v>943499.5199999999</v>
      </c>
      <c r="M629" s="7">
        <v>54995.18</v>
      </c>
      <c r="N629" s="4"/>
      <c r="O629" s="7">
        <f t="shared" si="135"/>
        <v>142697.7000000002</v>
      </c>
      <c r="P629" s="8">
        <v>0</v>
      </c>
      <c r="Q629" s="17">
        <f t="shared" si="140"/>
        <v>998494.7</v>
      </c>
    </row>
    <row r="630" spans="2:17" ht="11.25">
      <c r="B630" s="2" t="s">
        <v>21</v>
      </c>
      <c r="C630" s="44" t="s">
        <v>60</v>
      </c>
      <c r="D630" s="8">
        <v>4.8</v>
      </c>
      <c r="E630" s="8">
        <f t="shared" si="137"/>
        <v>1957.3</v>
      </c>
      <c r="F630" s="5">
        <v>1734.6</v>
      </c>
      <c r="G630" s="5">
        <v>222.7</v>
      </c>
      <c r="H630" s="19">
        <f t="shared" si="138"/>
        <v>173606.82</v>
      </c>
      <c r="I630" s="48">
        <v>153853.32</v>
      </c>
      <c r="J630" s="5">
        <v>19753.5</v>
      </c>
      <c r="K630" s="5">
        <v>150922.87</v>
      </c>
      <c r="L630" s="56">
        <f t="shared" si="139"/>
        <v>132818.75</v>
      </c>
      <c r="M630" s="8">
        <v>18104.12</v>
      </c>
      <c r="N630" s="5"/>
      <c r="O630" s="8">
        <f t="shared" si="135"/>
        <v>22683.95000000001</v>
      </c>
      <c r="P630" s="8">
        <v>0</v>
      </c>
      <c r="Q630" s="17">
        <f t="shared" si="140"/>
        <v>150922.87</v>
      </c>
    </row>
    <row r="631" spans="2:17" ht="11.25">
      <c r="B631" s="2" t="s">
        <v>67</v>
      </c>
      <c r="C631" s="44" t="s">
        <v>68</v>
      </c>
      <c r="D631" s="8">
        <v>6.86</v>
      </c>
      <c r="E631" s="74">
        <f t="shared" si="137"/>
        <v>9527.4</v>
      </c>
      <c r="F631" s="21">
        <v>9527.4</v>
      </c>
      <c r="G631" s="5">
        <v>0</v>
      </c>
      <c r="H631" s="19">
        <f t="shared" si="138"/>
        <v>1147101.49</v>
      </c>
      <c r="I631" s="48">
        <v>1147101.49</v>
      </c>
      <c r="J631" s="5"/>
      <c r="K631" s="5">
        <v>1018742.65</v>
      </c>
      <c r="L631" s="56">
        <f t="shared" si="139"/>
        <v>1018742.65</v>
      </c>
      <c r="M631" s="8"/>
      <c r="N631" s="5"/>
      <c r="O631" s="8">
        <f t="shared" si="135"/>
        <v>128358.83999999997</v>
      </c>
      <c r="P631" s="8">
        <v>0</v>
      </c>
      <c r="Q631" s="17">
        <f t="shared" si="140"/>
        <v>1018742.65</v>
      </c>
    </row>
    <row r="632" spans="2:17" ht="11.25">
      <c r="B632" s="2" t="s">
        <v>113</v>
      </c>
      <c r="C632" s="44" t="s">
        <v>114</v>
      </c>
      <c r="D632" s="8">
        <v>6.86</v>
      </c>
      <c r="E632" s="74">
        <v>7570.8</v>
      </c>
      <c r="F632" s="21">
        <v>7570.8</v>
      </c>
      <c r="G632" s="5">
        <v>0</v>
      </c>
      <c r="H632" s="19">
        <f>I632+J632</f>
        <v>361767.52</v>
      </c>
      <c r="I632" s="48">
        <v>361767.52</v>
      </c>
      <c r="J632" s="5"/>
      <c r="K632" s="48">
        <v>279073.7</v>
      </c>
      <c r="L632" s="56">
        <f t="shared" si="139"/>
        <v>279073.7</v>
      </c>
      <c r="M632" s="8"/>
      <c r="N632" s="5"/>
      <c r="O632" s="8">
        <f>H632-K632</f>
        <v>82693.82</v>
      </c>
      <c r="P632" s="8">
        <v>0</v>
      </c>
      <c r="Q632" s="17">
        <f>K632-N632</f>
        <v>279073.7</v>
      </c>
    </row>
    <row r="633" spans="2:17" ht="11.25">
      <c r="B633" s="2" t="s">
        <v>3</v>
      </c>
      <c r="C633" s="44" t="s">
        <v>73</v>
      </c>
      <c r="D633" s="8">
        <v>6.86</v>
      </c>
      <c r="E633" s="74">
        <f>F633+G633</f>
        <v>16057.1</v>
      </c>
      <c r="F633" s="5">
        <v>16057.1</v>
      </c>
      <c r="G633" s="5">
        <v>0</v>
      </c>
      <c r="H633" s="19">
        <f>I633+J633</f>
        <v>1753399.19</v>
      </c>
      <c r="I633" s="48">
        <v>1753399.19</v>
      </c>
      <c r="J633" s="5"/>
      <c r="K633" s="48">
        <v>1529301.33</v>
      </c>
      <c r="L633" s="56">
        <f t="shared" si="139"/>
        <v>1529301.33</v>
      </c>
      <c r="M633" s="8"/>
      <c r="N633" s="5"/>
      <c r="O633" s="8">
        <f>H633-K633</f>
        <v>224097.85999999987</v>
      </c>
      <c r="P633" s="8">
        <v>0</v>
      </c>
      <c r="Q633" s="17">
        <f>K633-N633</f>
        <v>1529301.33</v>
      </c>
    </row>
    <row r="634" spans="2:17" ht="11.25">
      <c r="B634" s="2" t="s">
        <v>115</v>
      </c>
      <c r="C634" s="44" t="s">
        <v>116</v>
      </c>
      <c r="D634" s="8">
        <v>4.8</v>
      </c>
      <c r="E634" s="74">
        <v>1972.8</v>
      </c>
      <c r="F634" s="21">
        <v>1972.8</v>
      </c>
      <c r="G634" s="5">
        <v>0</v>
      </c>
      <c r="H634" s="19">
        <f>I634+J634</f>
        <v>92930.88</v>
      </c>
      <c r="I634" s="48">
        <v>66286.08</v>
      </c>
      <c r="J634" s="5">
        <v>26644.8</v>
      </c>
      <c r="K634" s="5">
        <v>63516.42</v>
      </c>
      <c r="L634" s="56">
        <f t="shared" si="139"/>
        <v>37600.259999999995</v>
      </c>
      <c r="M634" s="8">
        <v>25916.16</v>
      </c>
      <c r="N634" s="5"/>
      <c r="O634" s="111">
        <f>H634-K634</f>
        <v>29414.460000000006</v>
      </c>
      <c r="P634" s="8">
        <v>0</v>
      </c>
      <c r="Q634" s="17">
        <f>K634-N634</f>
        <v>63516.42</v>
      </c>
    </row>
    <row r="635" spans="2:17" ht="11.25">
      <c r="B635" s="2" t="s">
        <v>7</v>
      </c>
      <c r="C635" s="16" t="s">
        <v>78</v>
      </c>
      <c r="D635" s="8">
        <v>6.86</v>
      </c>
      <c r="E635" s="65">
        <f>F635+G635</f>
        <v>3966</v>
      </c>
      <c r="F635" s="21">
        <v>3966</v>
      </c>
      <c r="G635" s="5">
        <v>0</v>
      </c>
      <c r="H635" s="17">
        <f>I635+J635</f>
        <v>460810.74</v>
      </c>
      <c r="I635" s="48">
        <v>410322.26</v>
      </c>
      <c r="J635" s="5">
        <v>50488.48</v>
      </c>
      <c r="K635" s="5">
        <v>379763.54</v>
      </c>
      <c r="L635" s="56">
        <f t="shared" si="139"/>
        <v>327962.66</v>
      </c>
      <c r="M635" s="46">
        <v>51800.88</v>
      </c>
      <c r="N635" s="4"/>
      <c r="O635" s="7">
        <f>H635-K635</f>
        <v>81047.20000000001</v>
      </c>
      <c r="P635" s="40">
        <v>0</v>
      </c>
      <c r="Q635" s="17">
        <f>K635-N635</f>
        <v>379763.54</v>
      </c>
    </row>
    <row r="636" spans="2:17" ht="13.5" thickBot="1">
      <c r="B636" s="41" t="s">
        <v>0</v>
      </c>
      <c r="C636" s="42"/>
      <c r="D636" s="43"/>
      <c r="E636" s="52">
        <f>SUM(E614:E635)</f>
        <v>143800.84</v>
      </c>
      <c r="F636" s="70">
        <f aca="true" t="shared" si="141" ref="F636:K636">SUM(F614:F635)</f>
        <v>137332.5</v>
      </c>
      <c r="G636" s="70">
        <f t="shared" si="141"/>
        <v>6468.339999999999</v>
      </c>
      <c r="H636" s="52">
        <f t="shared" si="141"/>
        <v>17182051.22</v>
      </c>
      <c r="I636" s="45">
        <f t="shared" si="141"/>
        <v>16350340.04</v>
      </c>
      <c r="J636" s="45">
        <f t="shared" si="141"/>
        <v>831711.1799999999</v>
      </c>
      <c r="K636" s="45">
        <f t="shared" si="141"/>
        <v>13435722.509999998</v>
      </c>
      <c r="L636" s="45">
        <f aca="true" t="shared" si="142" ref="L636:Q636">SUM(L614:L635)</f>
        <v>12651619.07</v>
      </c>
      <c r="M636" s="45">
        <f t="shared" si="142"/>
        <v>784103.4400000001</v>
      </c>
      <c r="N636" s="70">
        <f t="shared" si="142"/>
        <v>1790251</v>
      </c>
      <c r="O636" s="52">
        <f t="shared" si="142"/>
        <v>3746328.7100000004</v>
      </c>
      <c r="P636" s="52">
        <f t="shared" si="142"/>
        <v>0</v>
      </c>
      <c r="Q636" s="52">
        <f t="shared" si="142"/>
        <v>11645471.51</v>
      </c>
    </row>
    <row r="637" spans="2:17" ht="10.5">
      <c r="B637" s="113" t="s">
        <v>66</v>
      </c>
      <c r="C637" s="114"/>
      <c r="D637" s="114"/>
      <c r="E637" s="114"/>
      <c r="F637" s="114"/>
      <c r="G637" s="114"/>
      <c r="H637" s="115"/>
      <c r="I637" s="113" t="s">
        <v>62</v>
      </c>
      <c r="J637" s="114"/>
      <c r="K637" s="114"/>
      <c r="L637" s="114"/>
      <c r="M637" s="114"/>
      <c r="N637" s="114"/>
      <c r="O637" s="114"/>
      <c r="P637" s="114"/>
      <c r="Q637" s="115"/>
    </row>
    <row r="638" spans="3:6" ht="10.5">
      <c r="C638" s="3"/>
      <c r="D638" s="3"/>
      <c r="E638" s="3"/>
      <c r="F638" s="3"/>
    </row>
  </sheetData>
  <sheetProtection/>
  <mergeCells count="368">
    <mergeCell ref="B605:H605"/>
    <mergeCell ref="I605:Q605"/>
    <mergeCell ref="I580:J580"/>
    <mergeCell ref="K580:K581"/>
    <mergeCell ref="L580:M580"/>
    <mergeCell ref="O580:O581"/>
    <mergeCell ref="P580:P581"/>
    <mergeCell ref="Q580:Q581"/>
    <mergeCell ref="L576:Q576"/>
    <mergeCell ref="O577:Q577"/>
    <mergeCell ref="B578:R578"/>
    <mergeCell ref="B579:R579"/>
    <mergeCell ref="B580:B581"/>
    <mergeCell ref="C580:C581"/>
    <mergeCell ref="D580:D581"/>
    <mergeCell ref="E580:E581"/>
    <mergeCell ref="F580:G580"/>
    <mergeCell ref="H580:H581"/>
    <mergeCell ref="B541:H541"/>
    <mergeCell ref="I541:Q541"/>
    <mergeCell ref="I515:J515"/>
    <mergeCell ref="K515:K516"/>
    <mergeCell ref="L515:M515"/>
    <mergeCell ref="O515:O516"/>
    <mergeCell ref="P515:P516"/>
    <mergeCell ref="Q515:Q516"/>
    <mergeCell ref="L511:Q511"/>
    <mergeCell ref="O512:Q512"/>
    <mergeCell ref="B513:R513"/>
    <mergeCell ref="B514:R514"/>
    <mergeCell ref="B515:B516"/>
    <mergeCell ref="C515:C516"/>
    <mergeCell ref="D515:D516"/>
    <mergeCell ref="E515:E516"/>
    <mergeCell ref="F515:G515"/>
    <mergeCell ref="H515:H516"/>
    <mergeCell ref="B509:H509"/>
    <mergeCell ref="I509:Q509"/>
    <mergeCell ref="I483:J483"/>
    <mergeCell ref="K483:K484"/>
    <mergeCell ref="L483:M483"/>
    <mergeCell ref="O483:O484"/>
    <mergeCell ref="P483:P484"/>
    <mergeCell ref="Q483:Q484"/>
    <mergeCell ref="L479:Q479"/>
    <mergeCell ref="O480:Q480"/>
    <mergeCell ref="B481:R481"/>
    <mergeCell ref="B482:R482"/>
    <mergeCell ref="B483:B484"/>
    <mergeCell ref="C483:C484"/>
    <mergeCell ref="D483:D484"/>
    <mergeCell ref="E483:E484"/>
    <mergeCell ref="F483:G483"/>
    <mergeCell ref="H483:H484"/>
    <mergeCell ref="B477:H477"/>
    <mergeCell ref="I477:Q477"/>
    <mergeCell ref="I451:J451"/>
    <mergeCell ref="K451:K452"/>
    <mergeCell ref="L451:M451"/>
    <mergeCell ref="O451:O452"/>
    <mergeCell ref="P451:P452"/>
    <mergeCell ref="Q451:Q452"/>
    <mergeCell ref="L447:Q447"/>
    <mergeCell ref="O448:Q448"/>
    <mergeCell ref="B449:R449"/>
    <mergeCell ref="B450:R450"/>
    <mergeCell ref="B451:B452"/>
    <mergeCell ref="C451:C452"/>
    <mergeCell ref="D451:D452"/>
    <mergeCell ref="E451:E452"/>
    <mergeCell ref="F451:G451"/>
    <mergeCell ref="H451:H452"/>
    <mergeCell ref="B445:H445"/>
    <mergeCell ref="I445:Q445"/>
    <mergeCell ref="I419:J419"/>
    <mergeCell ref="K419:K420"/>
    <mergeCell ref="L419:M419"/>
    <mergeCell ref="O419:O420"/>
    <mergeCell ref="P419:P420"/>
    <mergeCell ref="Q419:Q420"/>
    <mergeCell ref="L415:Q415"/>
    <mergeCell ref="O416:Q416"/>
    <mergeCell ref="B417:R417"/>
    <mergeCell ref="B418:R418"/>
    <mergeCell ref="B419:B420"/>
    <mergeCell ref="C419:C420"/>
    <mergeCell ref="D419:D420"/>
    <mergeCell ref="E419:E420"/>
    <mergeCell ref="F419:G419"/>
    <mergeCell ref="H419:H420"/>
    <mergeCell ref="B413:H413"/>
    <mergeCell ref="I413:Q413"/>
    <mergeCell ref="I389:J389"/>
    <mergeCell ref="K389:K390"/>
    <mergeCell ref="L389:M389"/>
    <mergeCell ref="O389:O390"/>
    <mergeCell ref="P389:P390"/>
    <mergeCell ref="Q389:Q390"/>
    <mergeCell ref="L385:Q385"/>
    <mergeCell ref="O386:Q386"/>
    <mergeCell ref="B387:R387"/>
    <mergeCell ref="B388:R388"/>
    <mergeCell ref="B389:B390"/>
    <mergeCell ref="C389:C390"/>
    <mergeCell ref="D389:D390"/>
    <mergeCell ref="E389:E390"/>
    <mergeCell ref="F389:G389"/>
    <mergeCell ref="H389:H390"/>
    <mergeCell ref="B383:H383"/>
    <mergeCell ref="I383:Q383"/>
    <mergeCell ref="I359:J359"/>
    <mergeCell ref="K359:K360"/>
    <mergeCell ref="L359:M359"/>
    <mergeCell ref="O359:O360"/>
    <mergeCell ref="P359:P360"/>
    <mergeCell ref="Q359:Q360"/>
    <mergeCell ref="L355:Q355"/>
    <mergeCell ref="O356:Q356"/>
    <mergeCell ref="B357:R357"/>
    <mergeCell ref="B358:R358"/>
    <mergeCell ref="B359:B360"/>
    <mergeCell ref="C359:C360"/>
    <mergeCell ref="D359:D360"/>
    <mergeCell ref="E359:E360"/>
    <mergeCell ref="F359:G359"/>
    <mergeCell ref="H359:H360"/>
    <mergeCell ref="B350:H350"/>
    <mergeCell ref="I350:Q350"/>
    <mergeCell ref="I326:J326"/>
    <mergeCell ref="K326:K327"/>
    <mergeCell ref="L326:M326"/>
    <mergeCell ref="O326:O327"/>
    <mergeCell ref="P326:P327"/>
    <mergeCell ref="Q326:Q327"/>
    <mergeCell ref="L322:Q322"/>
    <mergeCell ref="O323:Q323"/>
    <mergeCell ref="B324:R324"/>
    <mergeCell ref="B325:R325"/>
    <mergeCell ref="B326:B327"/>
    <mergeCell ref="C326:C327"/>
    <mergeCell ref="D326:D327"/>
    <mergeCell ref="E326:E327"/>
    <mergeCell ref="F326:G326"/>
    <mergeCell ref="H326:H327"/>
    <mergeCell ref="B281:H281"/>
    <mergeCell ref="I281:Q281"/>
    <mergeCell ref="I257:J257"/>
    <mergeCell ref="K257:K258"/>
    <mergeCell ref="L257:M257"/>
    <mergeCell ref="O257:O258"/>
    <mergeCell ref="P257:P258"/>
    <mergeCell ref="Q257:Q258"/>
    <mergeCell ref="L253:Q253"/>
    <mergeCell ref="O254:Q254"/>
    <mergeCell ref="B255:R255"/>
    <mergeCell ref="B256:R256"/>
    <mergeCell ref="B257:B258"/>
    <mergeCell ref="C257:C258"/>
    <mergeCell ref="D257:D258"/>
    <mergeCell ref="E257:E258"/>
    <mergeCell ref="F257:G257"/>
    <mergeCell ref="H257:H258"/>
    <mergeCell ref="Q166:Q167"/>
    <mergeCell ref="B190:H190"/>
    <mergeCell ref="I190:Q190"/>
    <mergeCell ref="H166:H167"/>
    <mergeCell ref="I166:J166"/>
    <mergeCell ref="K166:K167"/>
    <mergeCell ref="L166:M166"/>
    <mergeCell ref="O166:O167"/>
    <mergeCell ref="P166:P167"/>
    <mergeCell ref="O161:Q161"/>
    <mergeCell ref="L162:Q162"/>
    <mergeCell ref="O163:Q163"/>
    <mergeCell ref="B164:R164"/>
    <mergeCell ref="B165:R165"/>
    <mergeCell ref="B166:B167"/>
    <mergeCell ref="C166:C167"/>
    <mergeCell ref="D166:D167"/>
    <mergeCell ref="E166:E167"/>
    <mergeCell ref="F166:G166"/>
    <mergeCell ref="Q72:Q73"/>
    <mergeCell ref="B94:H94"/>
    <mergeCell ref="I94:Q94"/>
    <mergeCell ref="H72:H73"/>
    <mergeCell ref="I72:J72"/>
    <mergeCell ref="K72:K73"/>
    <mergeCell ref="L72:M72"/>
    <mergeCell ref="O72:O73"/>
    <mergeCell ref="P72:P73"/>
    <mergeCell ref="O67:Q67"/>
    <mergeCell ref="L68:Q68"/>
    <mergeCell ref="O69:Q69"/>
    <mergeCell ref="B70:R70"/>
    <mergeCell ref="B71:R71"/>
    <mergeCell ref="B72:B73"/>
    <mergeCell ref="C72:C73"/>
    <mergeCell ref="D72:D73"/>
    <mergeCell ref="E72:E73"/>
    <mergeCell ref="F72:G72"/>
    <mergeCell ref="A6:A7"/>
    <mergeCell ref="B6:B7"/>
    <mergeCell ref="C6:C7"/>
    <mergeCell ref="D6:D7"/>
    <mergeCell ref="E6:E7"/>
    <mergeCell ref="L6:M6"/>
    <mergeCell ref="O1:Q1"/>
    <mergeCell ref="L2:Q2"/>
    <mergeCell ref="O3:Q3"/>
    <mergeCell ref="B4:R4"/>
    <mergeCell ref="B5:R5"/>
    <mergeCell ref="P6:P7"/>
    <mergeCell ref="Q6:Q7"/>
    <mergeCell ref="B26:H26"/>
    <mergeCell ref="I26:Q26"/>
    <mergeCell ref="O29:Q29"/>
    <mergeCell ref="L30:Q30"/>
    <mergeCell ref="F6:G6"/>
    <mergeCell ref="H6:H7"/>
    <mergeCell ref="I6:J6"/>
    <mergeCell ref="K6:K7"/>
    <mergeCell ref="O6:O7"/>
    <mergeCell ref="O31:Q31"/>
    <mergeCell ref="B32:R32"/>
    <mergeCell ref="B33:R33"/>
    <mergeCell ref="A34:A35"/>
    <mergeCell ref="B34:B35"/>
    <mergeCell ref="C34:C35"/>
    <mergeCell ref="D34:D35"/>
    <mergeCell ref="E34:E35"/>
    <mergeCell ref="F34:G34"/>
    <mergeCell ref="H34:H35"/>
    <mergeCell ref="B57:H57"/>
    <mergeCell ref="I57:Q57"/>
    <mergeCell ref="I34:J34"/>
    <mergeCell ref="K34:K35"/>
    <mergeCell ref="L34:M34"/>
    <mergeCell ref="O34:O35"/>
    <mergeCell ref="P34:P35"/>
    <mergeCell ref="Q34:Q35"/>
    <mergeCell ref="O99:Q99"/>
    <mergeCell ref="L100:Q100"/>
    <mergeCell ref="O101:Q101"/>
    <mergeCell ref="B102:R102"/>
    <mergeCell ref="B103:R103"/>
    <mergeCell ref="B104:B105"/>
    <mergeCell ref="C104:C105"/>
    <mergeCell ref="D104:D105"/>
    <mergeCell ref="E104:E105"/>
    <mergeCell ref="F104:G104"/>
    <mergeCell ref="Q104:Q105"/>
    <mergeCell ref="B127:H127"/>
    <mergeCell ref="I127:Q127"/>
    <mergeCell ref="H104:H105"/>
    <mergeCell ref="I104:J104"/>
    <mergeCell ref="K104:K105"/>
    <mergeCell ref="L104:M104"/>
    <mergeCell ref="O104:O105"/>
    <mergeCell ref="P104:P105"/>
    <mergeCell ref="O128:Q128"/>
    <mergeCell ref="L129:Q129"/>
    <mergeCell ref="O130:Q130"/>
    <mergeCell ref="B131:R131"/>
    <mergeCell ref="B132:R132"/>
    <mergeCell ref="B133:B134"/>
    <mergeCell ref="C133:C134"/>
    <mergeCell ref="D133:D134"/>
    <mergeCell ref="E133:E134"/>
    <mergeCell ref="F133:G133"/>
    <mergeCell ref="Q133:Q134"/>
    <mergeCell ref="B157:H157"/>
    <mergeCell ref="I157:Q157"/>
    <mergeCell ref="H133:H134"/>
    <mergeCell ref="I133:J133"/>
    <mergeCell ref="K133:K134"/>
    <mergeCell ref="L133:M133"/>
    <mergeCell ref="O133:O134"/>
    <mergeCell ref="P133:P134"/>
    <mergeCell ref="L192:Q192"/>
    <mergeCell ref="O193:Q193"/>
    <mergeCell ref="B194:R194"/>
    <mergeCell ref="B195:R195"/>
    <mergeCell ref="B196:B197"/>
    <mergeCell ref="C196:C197"/>
    <mergeCell ref="D196:D197"/>
    <mergeCell ref="E196:E197"/>
    <mergeCell ref="F196:G196"/>
    <mergeCell ref="H196:H197"/>
    <mergeCell ref="B220:H220"/>
    <mergeCell ref="I220:Q220"/>
    <mergeCell ref="I196:J196"/>
    <mergeCell ref="K196:K197"/>
    <mergeCell ref="L196:M196"/>
    <mergeCell ref="O196:O197"/>
    <mergeCell ref="P196:P197"/>
    <mergeCell ref="Q196:Q197"/>
    <mergeCell ref="L222:Q222"/>
    <mergeCell ref="O223:Q223"/>
    <mergeCell ref="B224:R224"/>
    <mergeCell ref="B225:R225"/>
    <mergeCell ref="B226:B227"/>
    <mergeCell ref="C226:C227"/>
    <mergeCell ref="D226:D227"/>
    <mergeCell ref="E226:E227"/>
    <mergeCell ref="F226:G226"/>
    <mergeCell ref="H226:H227"/>
    <mergeCell ref="B250:H250"/>
    <mergeCell ref="I250:Q250"/>
    <mergeCell ref="I226:J226"/>
    <mergeCell ref="K226:K227"/>
    <mergeCell ref="L226:M226"/>
    <mergeCell ref="O226:O227"/>
    <mergeCell ref="P226:P227"/>
    <mergeCell ref="Q226:Q227"/>
    <mergeCell ref="L284:Q284"/>
    <mergeCell ref="O285:Q285"/>
    <mergeCell ref="B286:R286"/>
    <mergeCell ref="B287:R287"/>
    <mergeCell ref="B288:B289"/>
    <mergeCell ref="C288:C289"/>
    <mergeCell ref="D288:D289"/>
    <mergeCell ref="E288:E289"/>
    <mergeCell ref="F288:G288"/>
    <mergeCell ref="H288:H289"/>
    <mergeCell ref="B319:H319"/>
    <mergeCell ref="I319:Q319"/>
    <mergeCell ref="I288:J288"/>
    <mergeCell ref="K288:K289"/>
    <mergeCell ref="L288:M288"/>
    <mergeCell ref="O288:O289"/>
    <mergeCell ref="P288:P289"/>
    <mergeCell ref="Q288:Q289"/>
    <mergeCell ref="L543:Q543"/>
    <mergeCell ref="O544:Q544"/>
    <mergeCell ref="B545:R545"/>
    <mergeCell ref="B546:R546"/>
    <mergeCell ref="B547:B548"/>
    <mergeCell ref="C547:C548"/>
    <mergeCell ref="D547:D548"/>
    <mergeCell ref="E547:E548"/>
    <mergeCell ref="F547:G547"/>
    <mergeCell ref="H547:H548"/>
    <mergeCell ref="B573:H573"/>
    <mergeCell ref="I573:Q573"/>
    <mergeCell ref="I547:J547"/>
    <mergeCell ref="K547:K548"/>
    <mergeCell ref="L547:M547"/>
    <mergeCell ref="O547:O548"/>
    <mergeCell ref="P547:P548"/>
    <mergeCell ref="Q547:Q548"/>
    <mergeCell ref="L608:Q608"/>
    <mergeCell ref="O609:Q609"/>
    <mergeCell ref="B610:R610"/>
    <mergeCell ref="B611:R611"/>
    <mergeCell ref="B612:B613"/>
    <mergeCell ref="C612:C613"/>
    <mergeCell ref="D612:D613"/>
    <mergeCell ref="E612:E613"/>
    <mergeCell ref="F612:G612"/>
    <mergeCell ref="H612:H613"/>
    <mergeCell ref="B637:H637"/>
    <mergeCell ref="I637:Q637"/>
    <mergeCell ref="I612:J612"/>
    <mergeCell ref="K612:K613"/>
    <mergeCell ref="L612:M612"/>
    <mergeCell ref="O612:O613"/>
    <mergeCell ref="P612:P613"/>
    <mergeCell ref="Q612:Q61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Сервис-Центр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Проказова И.А.</dc:creator>
  <cp:keywords/>
  <dc:description/>
  <cp:lastModifiedBy>OMZ_03</cp:lastModifiedBy>
  <cp:lastPrinted>2016-11-24T02:04:39Z</cp:lastPrinted>
  <dcterms:created xsi:type="dcterms:W3CDTF">2011-01-21T06:32:54Z</dcterms:created>
  <dcterms:modified xsi:type="dcterms:W3CDTF">2016-11-25T05:01:33Z</dcterms:modified>
  <cp:category/>
  <cp:version/>
  <cp:contentType/>
  <cp:contentStatus/>
</cp:coreProperties>
</file>